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charts/chart4.xml" ContentType="application/vnd.openxmlformats-officedocument.drawingml.chart+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8730"/>
  <workbookPr filterPrivacy="1" autoCompressPictures="0" defaultThemeVersion="124226"/>
  <xr:revisionPtr revIDLastSave="5" documentId="E8015164BEFCF52977D2E7DFBBE150429D1FDF0B" xr6:coauthVersionLast="25" xr6:coauthVersionMax="25" xr10:uidLastSave="{F5ACF5CA-82AC-455E-9CC4-3EE766564838}"/>
  <bookViews>
    <workbookView xWindow="0" yWindow="0" windowWidth="23040" windowHeight="9105" tabRatio="698" xr2:uid="{00000000-000D-0000-FFFF-FFFF00000000}"/>
  </bookViews>
  <sheets>
    <sheet name="COPUS data entry" sheetId="7" r:id="rId1"/>
    <sheet name="Activities across time" sheetId="12" r:id="rId2"/>
    <sheet name="Key to observation codes" sheetId="8" r:id="rId3"/>
    <sheet name="Percent of activities graphs" sheetId="11" r:id="rId4"/>
    <sheet name="Percent of time intervals graph" sheetId="14" r:id="rId5"/>
    <sheet name="Copus Profile" sheetId="15" r:id="rId6"/>
  </sheets>
  <definedNames>
    <definedName name="Actual">(PeriodInActual*(#REF!&gt;0))*PeriodInPlan</definedName>
    <definedName name="ActualBeyond">PeriodInActual*(#REF!&gt;0)</definedName>
    <definedName name="PercentComplete">PercentCompleteBeyond*PeriodInPlan</definedName>
    <definedName name="PercentCompleteBeyond">(#REF!=MEDIAN(#REF!,#REF!,#REF!+#REF!)*(#REF!&gt;0))*((#REF!&lt;(INT(#REF!+#REF!*#REF!)))+(#REF!=#REF!))*(#REF!&gt;0)</definedName>
    <definedName name="period_selected">#REF!</definedName>
    <definedName name="PeriodInActual">#REF!=MEDIAN(#REF!,#REF!,#REF!+#REF!-1)</definedName>
    <definedName name="PeriodInPlan">#REF!=MEDIAN(#REF!,#REF!,#REF!+#REF!-1)</definedName>
    <definedName name="Plan">PeriodInPlan*(#REF!&gt;0)</definedName>
    <definedName name="_xlnm.Print_Area" localSheetId="1">'Activities across time'!$A$1:$BE$19</definedName>
  </definedNames>
  <calcPr calcId="171026"/>
</workbook>
</file>

<file path=xl/calcChain.xml><?xml version="1.0" encoding="utf-8"?>
<calcChain xmlns="http://schemas.openxmlformats.org/spreadsheetml/2006/main">
  <c r="D3" i="15" l="1"/>
  <c r="G3" i="15"/>
  <c r="F3" i="15"/>
  <c r="E3" i="15"/>
  <c r="B3" i="15"/>
  <c r="H3" i="15"/>
  <c r="C3" i="15"/>
  <c r="J45" i="14"/>
  <c r="J46" i="14"/>
  <c r="J47" i="14"/>
  <c r="J48" i="14"/>
  <c r="J49" i="14"/>
  <c r="J50" i="14"/>
  <c r="J51" i="14"/>
  <c r="J52" i="14"/>
  <c r="J53" i="14"/>
  <c r="J54" i="14"/>
  <c r="J55" i="14"/>
  <c r="J56" i="14"/>
  <c r="J57" i="14"/>
  <c r="J58" i="14"/>
  <c r="J59" i="14"/>
  <c r="J60" i="14"/>
  <c r="J61" i="14"/>
  <c r="J62" i="14"/>
  <c r="J63" i="14"/>
  <c r="J64" i="14"/>
  <c r="J65" i="14"/>
  <c r="J66" i="14"/>
  <c r="J67" i="14"/>
  <c r="J68" i="14"/>
  <c r="J69" i="14"/>
  <c r="J70" i="14"/>
  <c r="J71" i="14"/>
  <c r="J72" i="14"/>
  <c r="J73" i="14"/>
  <c r="J74" i="14"/>
  <c r="J75" i="14"/>
  <c r="J76" i="14"/>
  <c r="J77" i="14"/>
  <c r="J78" i="14"/>
  <c r="J79" i="14"/>
  <c r="J80" i="14"/>
  <c r="J81" i="14"/>
  <c r="J82" i="14"/>
  <c r="J83" i="14"/>
  <c r="J84" i="14"/>
  <c r="J85" i="14"/>
  <c r="J86" i="14"/>
  <c r="J87" i="14"/>
  <c r="J88" i="14"/>
  <c r="J89" i="14"/>
  <c r="J90" i="14"/>
  <c r="J91" i="14"/>
  <c r="J92" i="14"/>
  <c r="J93" i="14"/>
  <c r="J94" i="14"/>
  <c r="J95" i="14"/>
  <c r="J96" i="14"/>
  <c r="J97" i="14"/>
  <c r="J98" i="14"/>
  <c r="J99" i="14"/>
  <c r="J100" i="14"/>
  <c r="J101" i="14"/>
  <c r="J102" i="14"/>
  <c r="J103" i="14"/>
  <c r="J104" i="14"/>
  <c r="J105" i="14"/>
  <c r="J106" i="14"/>
  <c r="J107" i="14"/>
  <c r="J108" i="14"/>
  <c r="J109" i="14"/>
  <c r="J110" i="14"/>
  <c r="J111" i="14"/>
  <c r="I84" i="7"/>
  <c r="H84" i="7"/>
  <c r="J84" i="7"/>
  <c r="J112" i="14"/>
  <c r="J44" i="14"/>
  <c r="D44" i="14"/>
  <c r="BE49" i="12"/>
  <c r="BD49" i="12"/>
  <c r="BC49" i="12"/>
  <c r="BB49" i="12"/>
  <c r="BA49" i="12"/>
  <c r="AZ49"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T49" i="12"/>
  <c r="S49" i="12"/>
  <c r="R49" i="12"/>
  <c r="Q49" i="12"/>
  <c r="P49" i="12"/>
  <c r="O49" i="12"/>
  <c r="N49" i="12"/>
  <c r="M49" i="12"/>
  <c r="L49" i="12"/>
  <c r="K49" i="12"/>
  <c r="J49" i="12"/>
  <c r="I49" i="12"/>
  <c r="H49" i="12"/>
  <c r="G49" i="12"/>
  <c r="F49" i="12"/>
  <c r="E49" i="12"/>
  <c r="D49" i="12"/>
  <c r="C49" i="12"/>
  <c r="BE48" i="12"/>
  <c r="BD48" i="12"/>
  <c r="BC48" i="12"/>
  <c r="BB48" i="12"/>
  <c r="BA48" i="12"/>
  <c r="AZ48" i="12"/>
  <c r="AY48" i="12"/>
  <c r="AX48"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R48" i="12"/>
  <c r="Q48" i="12"/>
  <c r="P48" i="12"/>
  <c r="O48" i="12"/>
  <c r="N48" i="12"/>
  <c r="M48" i="12"/>
  <c r="L48" i="12"/>
  <c r="K48" i="12"/>
  <c r="J48" i="12"/>
  <c r="I48" i="12"/>
  <c r="H48" i="12"/>
  <c r="G48" i="12"/>
  <c r="F48" i="12"/>
  <c r="E48" i="12"/>
  <c r="D48" i="12"/>
  <c r="C48" i="12"/>
  <c r="BE47" i="12"/>
  <c r="BD47" i="12"/>
  <c r="BC47" i="12"/>
  <c r="BB47" i="12"/>
  <c r="BA47" i="12"/>
  <c r="AZ47"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R47" i="12"/>
  <c r="Q47" i="12"/>
  <c r="P47" i="12"/>
  <c r="O47" i="12"/>
  <c r="N47" i="12"/>
  <c r="M47" i="12"/>
  <c r="L47" i="12"/>
  <c r="K47" i="12"/>
  <c r="J47" i="12"/>
  <c r="I47" i="12"/>
  <c r="H47" i="12"/>
  <c r="G47" i="12"/>
  <c r="F47" i="12"/>
  <c r="E47" i="12"/>
  <c r="D47" i="12"/>
  <c r="C47" i="12"/>
  <c r="BE46" i="12"/>
  <c r="BD46" i="12"/>
  <c r="BC46" i="12"/>
  <c r="BB46" i="12"/>
  <c r="BA46" i="12"/>
  <c r="AZ46"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T46" i="12"/>
  <c r="S46" i="12"/>
  <c r="R46" i="12"/>
  <c r="Q46" i="12"/>
  <c r="P46" i="12"/>
  <c r="O46" i="12"/>
  <c r="N46" i="12"/>
  <c r="M46" i="12"/>
  <c r="L46" i="12"/>
  <c r="K46" i="12"/>
  <c r="J46" i="12"/>
  <c r="I46" i="12"/>
  <c r="H46" i="12"/>
  <c r="G46" i="12"/>
  <c r="F46" i="12"/>
  <c r="E46" i="12"/>
  <c r="D46" i="12"/>
  <c r="C46" i="12"/>
  <c r="BE45" i="12"/>
  <c r="BD45" i="12"/>
  <c r="BC45" i="12"/>
  <c r="BB45" i="12"/>
  <c r="BA45" i="12"/>
  <c r="AZ45" i="12"/>
  <c r="AY45" i="12"/>
  <c r="AX45"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R45" i="12"/>
  <c r="Q45" i="12"/>
  <c r="P45" i="12"/>
  <c r="O45" i="12"/>
  <c r="N45" i="12"/>
  <c r="M45" i="12"/>
  <c r="L45" i="12"/>
  <c r="K45" i="12"/>
  <c r="J45" i="12"/>
  <c r="I45" i="12"/>
  <c r="H45" i="12"/>
  <c r="G45" i="12"/>
  <c r="F45" i="12"/>
  <c r="E45" i="12"/>
  <c r="D45" i="12"/>
  <c r="C45" i="12"/>
  <c r="BE44" i="12"/>
  <c r="BD44" i="12"/>
  <c r="BC44" i="12"/>
  <c r="BB44" i="12"/>
  <c r="BA44" i="12"/>
  <c r="AZ44"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R44" i="12"/>
  <c r="Q44" i="12"/>
  <c r="P44" i="12"/>
  <c r="O44" i="12"/>
  <c r="N44" i="12"/>
  <c r="M44" i="12"/>
  <c r="L44" i="12"/>
  <c r="K44" i="12"/>
  <c r="J44" i="12"/>
  <c r="I44" i="12"/>
  <c r="H44" i="12"/>
  <c r="G44" i="12"/>
  <c r="F44" i="12"/>
  <c r="E44" i="12"/>
  <c r="D44" i="12"/>
  <c r="C44" i="12"/>
  <c r="BE43" i="12"/>
  <c r="BD43" i="12"/>
  <c r="BC43" i="12"/>
  <c r="BB43" i="12"/>
  <c r="BA43" i="12"/>
  <c r="AZ43"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T43" i="12"/>
  <c r="S43" i="12"/>
  <c r="R43" i="12"/>
  <c r="Q43" i="12"/>
  <c r="P43" i="12"/>
  <c r="O43" i="12"/>
  <c r="N43" i="12"/>
  <c r="M43" i="12"/>
  <c r="L43" i="12"/>
  <c r="K43" i="12"/>
  <c r="J43" i="12"/>
  <c r="I43" i="12"/>
  <c r="H43" i="12"/>
  <c r="G43" i="12"/>
  <c r="F43" i="12"/>
  <c r="E43" i="12"/>
  <c r="D43" i="12"/>
  <c r="C43" i="12"/>
  <c r="BE42" i="12"/>
  <c r="BD42" i="12"/>
  <c r="BC42" i="12"/>
  <c r="BB42" i="12"/>
  <c r="BA42" i="12"/>
  <c r="AZ42" i="12"/>
  <c r="AY42" i="12"/>
  <c r="AX42"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R42" i="12"/>
  <c r="Q42" i="12"/>
  <c r="P42" i="12"/>
  <c r="O42" i="12"/>
  <c r="N42" i="12"/>
  <c r="M42" i="12"/>
  <c r="L42" i="12"/>
  <c r="K42" i="12"/>
  <c r="J42" i="12"/>
  <c r="I42" i="12"/>
  <c r="H42" i="12"/>
  <c r="G42" i="12"/>
  <c r="F42" i="12"/>
  <c r="E42" i="12"/>
  <c r="D42" i="12"/>
  <c r="C42" i="12"/>
  <c r="BE41" i="12"/>
  <c r="BD41" i="12"/>
  <c r="BC41" i="12"/>
  <c r="BB41" i="12"/>
  <c r="BA41" i="12"/>
  <c r="AZ41"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R41" i="12"/>
  <c r="Q41" i="12"/>
  <c r="P41" i="12"/>
  <c r="O41" i="12"/>
  <c r="N41" i="12"/>
  <c r="M41" i="12"/>
  <c r="L41" i="12"/>
  <c r="K41" i="12"/>
  <c r="J41" i="12"/>
  <c r="I41" i="12"/>
  <c r="H41" i="12"/>
  <c r="G41" i="12"/>
  <c r="F41" i="12"/>
  <c r="E41" i="12"/>
  <c r="D41" i="12"/>
  <c r="C41" i="12"/>
  <c r="BE40" i="12"/>
  <c r="BD40" i="12"/>
  <c r="BC40" i="12"/>
  <c r="BB40" i="12"/>
  <c r="BA40" i="12"/>
  <c r="AZ40"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T40" i="12"/>
  <c r="S40" i="12"/>
  <c r="R40" i="12"/>
  <c r="Q40" i="12"/>
  <c r="P40" i="12"/>
  <c r="O40" i="12"/>
  <c r="N40" i="12"/>
  <c r="M40" i="12"/>
  <c r="L40" i="12"/>
  <c r="K40" i="12"/>
  <c r="J40" i="12"/>
  <c r="I40" i="12"/>
  <c r="H40" i="12"/>
  <c r="G40" i="12"/>
  <c r="F40" i="12"/>
  <c r="E40" i="12"/>
  <c r="D40" i="12"/>
  <c r="C40" i="12"/>
  <c r="BE39" i="12"/>
  <c r="BD39" i="12"/>
  <c r="BC39" i="12"/>
  <c r="BB39" i="12"/>
  <c r="BA39" i="12"/>
  <c r="AZ39" i="12"/>
  <c r="AY39" i="12"/>
  <c r="AX39"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R39" i="12"/>
  <c r="Q39" i="12"/>
  <c r="P39" i="12"/>
  <c r="O39" i="12"/>
  <c r="N39" i="12"/>
  <c r="M39" i="12"/>
  <c r="L39" i="12"/>
  <c r="K39" i="12"/>
  <c r="J39" i="12"/>
  <c r="I39" i="12"/>
  <c r="H39" i="12"/>
  <c r="G39" i="12"/>
  <c r="F39" i="12"/>
  <c r="D39" i="12"/>
  <c r="C39" i="12"/>
  <c r="BE38" i="12"/>
  <c r="BD38" i="12"/>
  <c r="BC38" i="12"/>
  <c r="BB38" i="12"/>
  <c r="BA38" i="12"/>
  <c r="AZ38"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R38" i="12"/>
  <c r="Q38" i="12"/>
  <c r="P38" i="12"/>
  <c r="O38" i="12"/>
  <c r="N38" i="12"/>
  <c r="M38" i="12"/>
  <c r="L38" i="12"/>
  <c r="K38" i="12"/>
  <c r="J38" i="12"/>
  <c r="I38" i="12"/>
  <c r="H38" i="12"/>
  <c r="G38" i="12"/>
  <c r="F38" i="12"/>
  <c r="E38" i="12"/>
  <c r="D38" i="12"/>
  <c r="C38" i="12"/>
  <c r="BE37" i="12"/>
  <c r="BD37" i="12"/>
  <c r="BC37" i="12"/>
  <c r="BB37" i="12"/>
  <c r="BA37" i="12"/>
  <c r="AZ37"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T37" i="12"/>
  <c r="S37" i="12"/>
  <c r="R37" i="12"/>
  <c r="Q37" i="12"/>
  <c r="P37" i="12"/>
  <c r="O37" i="12"/>
  <c r="N37" i="12"/>
  <c r="M37" i="12"/>
  <c r="L37" i="12"/>
  <c r="K37" i="12"/>
  <c r="J37" i="12"/>
  <c r="I37" i="12"/>
  <c r="H37" i="12"/>
  <c r="G37" i="12"/>
  <c r="F37" i="12"/>
  <c r="E37" i="12"/>
  <c r="D37" i="12"/>
  <c r="C37" i="12"/>
  <c r="BE36" i="12"/>
  <c r="BD36" i="12"/>
  <c r="BC36" i="12"/>
  <c r="BB36" i="12"/>
  <c r="BA36" i="12"/>
  <c r="AZ36" i="12"/>
  <c r="AY36" i="12"/>
  <c r="AX36"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R36" i="12"/>
  <c r="Q36" i="12"/>
  <c r="P36" i="12"/>
  <c r="O36" i="12"/>
  <c r="N36" i="12"/>
  <c r="M36" i="12"/>
  <c r="L36" i="12"/>
  <c r="K36" i="12"/>
  <c r="J36" i="12"/>
  <c r="I36" i="12"/>
  <c r="H36" i="12"/>
  <c r="G36" i="12"/>
  <c r="F36" i="12"/>
  <c r="E36" i="12"/>
  <c r="D36" i="12"/>
  <c r="C36" i="12"/>
  <c r="BE35" i="12"/>
  <c r="BD35" i="12"/>
  <c r="BC35" i="12"/>
  <c r="BB35" i="12"/>
  <c r="BA35" i="12"/>
  <c r="AZ35"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R35" i="12"/>
  <c r="Q35" i="12"/>
  <c r="P35" i="12"/>
  <c r="O35" i="12"/>
  <c r="N35" i="12"/>
  <c r="M35" i="12"/>
  <c r="L35" i="12"/>
  <c r="K35" i="12"/>
  <c r="J35" i="12"/>
  <c r="I35" i="12"/>
  <c r="H35" i="12"/>
  <c r="G35" i="12"/>
  <c r="F35" i="12"/>
  <c r="E35" i="12"/>
  <c r="D35" i="12"/>
  <c r="C35" i="12"/>
  <c r="BE34" i="12"/>
  <c r="BD34" i="12"/>
  <c r="BC34" i="12"/>
  <c r="BB34" i="12"/>
  <c r="BA34" i="12"/>
  <c r="AZ34"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T34" i="12"/>
  <c r="S34" i="12"/>
  <c r="R34" i="12"/>
  <c r="Q34" i="12"/>
  <c r="P34" i="12"/>
  <c r="O34" i="12"/>
  <c r="N34" i="12"/>
  <c r="M34" i="12"/>
  <c r="L34" i="12"/>
  <c r="K34" i="12"/>
  <c r="J34" i="12"/>
  <c r="I34" i="12"/>
  <c r="H34" i="12"/>
  <c r="G34" i="12"/>
  <c r="F34" i="12"/>
  <c r="E34" i="12"/>
  <c r="D34" i="12"/>
  <c r="C34" i="12"/>
  <c r="BE33" i="12"/>
  <c r="BD33" i="12"/>
  <c r="BC33" i="12"/>
  <c r="BB33" i="12"/>
  <c r="BA33" i="12"/>
  <c r="AZ33" i="12"/>
  <c r="AY33" i="12"/>
  <c r="AX33"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R33" i="12"/>
  <c r="Q33" i="12"/>
  <c r="P33" i="12"/>
  <c r="O33" i="12"/>
  <c r="N33" i="12"/>
  <c r="M33" i="12"/>
  <c r="L33" i="12"/>
  <c r="K33" i="12"/>
  <c r="J33" i="12"/>
  <c r="I33" i="12"/>
  <c r="H33" i="12"/>
  <c r="G33" i="12"/>
  <c r="F33" i="12"/>
  <c r="E33" i="12"/>
  <c r="D33" i="12"/>
  <c r="C33" i="12"/>
  <c r="BE32" i="12"/>
  <c r="BD32" i="12"/>
  <c r="BC32" i="12"/>
  <c r="BB32" i="12"/>
  <c r="BA32" i="12"/>
  <c r="AZ32"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R32" i="12"/>
  <c r="Q32" i="12"/>
  <c r="P32" i="12"/>
  <c r="O32" i="12"/>
  <c r="N32" i="12"/>
  <c r="M32" i="12"/>
  <c r="L32" i="12"/>
  <c r="K32" i="12"/>
  <c r="J32" i="12"/>
  <c r="I32" i="12"/>
  <c r="H32" i="12"/>
  <c r="G32" i="12"/>
  <c r="F32" i="12"/>
  <c r="E32" i="12"/>
  <c r="D32" i="12"/>
  <c r="C32" i="12"/>
  <c r="BE31" i="12"/>
  <c r="BD31" i="12"/>
  <c r="BC31" i="12"/>
  <c r="BB31" i="12"/>
  <c r="BA31" i="12"/>
  <c r="AZ31"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C31" i="12"/>
  <c r="BE30" i="12"/>
  <c r="BD30" i="12"/>
  <c r="BC30" i="12"/>
  <c r="BB30" i="12"/>
  <c r="BA30" i="12"/>
  <c r="AZ30" i="12"/>
  <c r="AY30" i="12"/>
  <c r="AX30"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R30" i="12"/>
  <c r="Q30" i="12"/>
  <c r="P30" i="12"/>
  <c r="O30" i="12"/>
  <c r="N30" i="12"/>
  <c r="M30" i="12"/>
  <c r="L30" i="12"/>
  <c r="K30" i="12"/>
  <c r="J30" i="12"/>
  <c r="I30" i="12"/>
  <c r="H30" i="12"/>
  <c r="G30" i="12"/>
  <c r="F30" i="12"/>
  <c r="E30" i="12"/>
  <c r="D30" i="12"/>
  <c r="C30" i="12"/>
  <c r="BE29" i="12"/>
  <c r="BD29" i="12"/>
  <c r="BC29" i="12"/>
  <c r="BB29" i="12"/>
  <c r="BA29" i="12"/>
  <c r="AZ29"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R29" i="12"/>
  <c r="Q29" i="12"/>
  <c r="P29" i="12"/>
  <c r="O29" i="12"/>
  <c r="N29" i="12"/>
  <c r="M29" i="12"/>
  <c r="L29" i="12"/>
  <c r="K29" i="12"/>
  <c r="J29" i="12"/>
  <c r="I29" i="12"/>
  <c r="H29" i="12"/>
  <c r="G29" i="12"/>
  <c r="F29" i="12"/>
  <c r="E29" i="12"/>
  <c r="D29" i="12"/>
  <c r="C29" i="12"/>
  <c r="BE28" i="12"/>
  <c r="BD28" i="12"/>
  <c r="BC28" i="12"/>
  <c r="BB28" i="12"/>
  <c r="BA28" i="12"/>
  <c r="AZ28"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T28" i="12"/>
  <c r="S28" i="12"/>
  <c r="R28" i="12"/>
  <c r="Q28" i="12"/>
  <c r="P28" i="12"/>
  <c r="O28" i="12"/>
  <c r="N28" i="12"/>
  <c r="M28" i="12"/>
  <c r="L28" i="12"/>
  <c r="K28" i="12"/>
  <c r="J28" i="12"/>
  <c r="I28" i="12"/>
  <c r="H28" i="12"/>
  <c r="G28" i="12"/>
  <c r="F28" i="12"/>
  <c r="E28" i="12"/>
  <c r="D28" i="12"/>
  <c r="C28" i="12"/>
  <c r="BE27" i="12"/>
  <c r="BD27" i="12"/>
  <c r="BC27" i="12"/>
  <c r="BB27" i="12"/>
  <c r="BA27" i="12"/>
  <c r="AZ27" i="12"/>
  <c r="AY27" i="12"/>
  <c r="AX27"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R27" i="12"/>
  <c r="Q27" i="12"/>
  <c r="P27" i="12"/>
  <c r="O27" i="12"/>
  <c r="N27" i="12"/>
  <c r="M27" i="12"/>
  <c r="L27" i="12"/>
  <c r="K27" i="12"/>
  <c r="J27" i="12"/>
  <c r="I27" i="12"/>
  <c r="H27" i="12"/>
  <c r="G27" i="12"/>
  <c r="F27" i="12"/>
  <c r="E27" i="12"/>
  <c r="D27" i="12"/>
  <c r="C27" i="12"/>
  <c r="BE26" i="12"/>
  <c r="BD26" i="12"/>
  <c r="BC26" i="12"/>
  <c r="BB26" i="12"/>
  <c r="BA26" i="12"/>
  <c r="AZ26"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R26" i="12"/>
  <c r="Q26" i="12"/>
  <c r="P26" i="12"/>
  <c r="O26" i="12"/>
  <c r="N26" i="12"/>
  <c r="M26" i="12"/>
  <c r="L26" i="12"/>
  <c r="K26" i="12"/>
  <c r="J26" i="12"/>
  <c r="I26" i="12"/>
  <c r="H26" i="12"/>
  <c r="G26" i="12"/>
  <c r="F26" i="12"/>
  <c r="E26" i="12"/>
  <c r="D26" i="12"/>
  <c r="C26" i="12"/>
  <c r="BE25" i="12"/>
  <c r="BD25" i="12"/>
  <c r="BC25" i="12"/>
  <c r="BB25" i="12"/>
  <c r="BA25" i="12"/>
  <c r="AZ25"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R25" i="12"/>
  <c r="W25" i="12"/>
  <c r="V25" i="12"/>
  <c r="U25" i="12"/>
  <c r="T25" i="12"/>
  <c r="S25" i="12"/>
  <c r="D25" i="12"/>
  <c r="E25" i="12"/>
  <c r="F25" i="12"/>
  <c r="G25" i="12"/>
  <c r="G7" i="12"/>
  <c r="H25" i="12"/>
  <c r="I25" i="12"/>
  <c r="J25" i="12"/>
  <c r="K25" i="12"/>
  <c r="L25" i="12"/>
  <c r="M25" i="12"/>
  <c r="N25" i="12"/>
  <c r="O25" i="12"/>
  <c r="P25" i="12"/>
  <c r="Q25" i="12"/>
  <c r="C25" i="12"/>
  <c r="E39" i="12"/>
  <c r="T9" i="12"/>
  <c r="B44" i="14"/>
  <c r="B45" i="14"/>
  <c r="B46" i="14"/>
  <c r="B47" i="14"/>
  <c r="B48" i="14"/>
  <c r="B49" i="14"/>
  <c r="B50" i="14"/>
  <c r="B51" i="14"/>
  <c r="B52" i="14"/>
  <c r="B53" i="14"/>
  <c r="B54" i="14"/>
  <c r="B55" i="14"/>
  <c r="B56" i="14"/>
  <c r="B57" i="14"/>
  <c r="B58" i="14"/>
  <c r="B59" i="14"/>
  <c r="B60" i="14"/>
  <c r="B61" i="14"/>
  <c r="B62" i="14"/>
  <c r="B63" i="14"/>
  <c r="B64" i="14"/>
  <c r="B65" i="14"/>
  <c r="B66" i="14"/>
  <c r="B67" i="14"/>
  <c r="B68" i="14"/>
  <c r="B69" i="14"/>
  <c r="B70" i="14"/>
  <c r="B71" i="14"/>
  <c r="B72" i="14"/>
  <c r="B73" i="14"/>
  <c r="B74" i="14"/>
  <c r="B75" i="14"/>
  <c r="B76" i="14"/>
  <c r="B77" i="14"/>
  <c r="B78" i="14"/>
  <c r="B79" i="14"/>
  <c r="B80" i="14"/>
  <c r="B81" i="14"/>
  <c r="B82" i="14"/>
  <c r="B83" i="14"/>
  <c r="B84" i="14"/>
  <c r="B85" i="14"/>
  <c r="B86" i="14"/>
  <c r="B87" i="14"/>
  <c r="B88" i="14"/>
  <c r="B89" i="14"/>
  <c r="B90" i="14"/>
  <c r="B91" i="14"/>
  <c r="B92" i="14"/>
  <c r="B93" i="14"/>
  <c r="B94" i="14"/>
  <c r="B95" i="14"/>
  <c r="B96" i="14"/>
  <c r="B97" i="14"/>
  <c r="B98" i="14"/>
  <c r="B99" i="14"/>
  <c r="B100" i="14"/>
  <c r="B101" i="14"/>
  <c r="B102" i="14"/>
  <c r="B103" i="14"/>
  <c r="B104" i="14"/>
  <c r="B105" i="14"/>
  <c r="B106" i="14"/>
  <c r="B107" i="14"/>
  <c r="B108" i="14"/>
  <c r="B109" i="14"/>
  <c r="B110" i="14"/>
  <c r="B111" i="14"/>
  <c r="C54" i="14"/>
  <c r="D54" i="14"/>
  <c r="E54" i="14"/>
  <c r="F54" i="14"/>
  <c r="G54" i="14"/>
  <c r="H54" i="14"/>
  <c r="I54" i="14"/>
  <c r="C55" i="14"/>
  <c r="D55" i="14"/>
  <c r="E55" i="14"/>
  <c r="F55" i="14"/>
  <c r="G55" i="14"/>
  <c r="H55" i="14"/>
  <c r="I55" i="14"/>
  <c r="C56" i="14"/>
  <c r="D56" i="14"/>
  <c r="E56" i="14"/>
  <c r="F56" i="14"/>
  <c r="G56" i="14"/>
  <c r="H56" i="14"/>
  <c r="I56" i="14"/>
  <c r="C57" i="14"/>
  <c r="D57" i="14"/>
  <c r="E57" i="14"/>
  <c r="F57" i="14"/>
  <c r="G57" i="14"/>
  <c r="H57" i="14"/>
  <c r="I57" i="14"/>
  <c r="C58" i="14"/>
  <c r="D58" i="14"/>
  <c r="E58" i="14"/>
  <c r="F58" i="14"/>
  <c r="G58" i="14"/>
  <c r="H58" i="14"/>
  <c r="I58" i="14"/>
  <c r="C59" i="14"/>
  <c r="D59" i="14"/>
  <c r="E59" i="14"/>
  <c r="F59" i="14"/>
  <c r="G59" i="14"/>
  <c r="H59" i="14"/>
  <c r="I59" i="14"/>
  <c r="C60" i="14"/>
  <c r="D60" i="14"/>
  <c r="E60" i="14"/>
  <c r="F60" i="14"/>
  <c r="G60" i="14"/>
  <c r="H60" i="14"/>
  <c r="I60" i="14"/>
  <c r="C61" i="14"/>
  <c r="D61" i="14"/>
  <c r="E61" i="14"/>
  <c r="F61" i="14"/>
  <c r="G61" i="14"/>
  <c r="H61" i="14"/>
  <c r="I61" i="14"/>
  <c r="C62" i="14"/>
  <c r="D62" i="14"/>
  <c r="E62" i="14"/>
  <c r="F62" i="14"/>
  <c r="G62" i="14"/>
  <c r="H62" i="14"/>
  <c r="I62" i="14"/>
  <c r="C63" i="14"/>
  <c r="D63" i="14"/>
  <c r="E63" i="14"/>
  <c r="F63" i="14"/>
  <c r="G63" i="14"/>
  <c r="H63" i="14"/>
  <c r="I63" i="14"/>
  <c r="C64" i="14"/>
  <c r="D64" i="14"/>
  <c r="E64" i="14"/>
  <c r="F64" i="14"/>
  <c r="G64" i="14"/>
  <c r="H64" i="14"/>
  <c r="I64" i="14"/>
  <c r="C65" i="14"/>
  <c r="D65" i="14"/>
  <c r="E65" i="14"/>
  <c r="F65" i="14"/>
  <c r="G65" i="14"/>
  <c r="H65" i="14"/>
  <c r="I65" i="14"/>
  <c r="C66" i="14"/>
  <c r="D66" i="14"/>
  <c r="E66" i="14"/>
  <c r="F66" i="14"/>
  <c r="G66" i="14"/>
  <c r="H66" i="14"/>
  <c r="I66" i="14"/>
  <c r="C67" i="14"/>
  <c r="D67" i="14"/>
  <c r="E67" i="14"/>
  <c r="F67" i="14"/>
  <c r="G67" i="14"/>
  <c r="H67" i="14"/>
  <c r="I67" i="14"/>
  <c r="C68" i="14"/>
  <c r="D68" i="14"/>
  <c r="E68" i="14"/>
  <c r="F68" i="14"/>
  <c r="G68" i="14"/>
  <c r="H68" i="14"/>
  <c r="I68" i="14"/>
  <c r="C69" i="14"/>
  <c r="D69" i="14"/>
  <c r="E69" i="14"/>
  <c r="F69" i="14"/>
  <c r="G69" i="14"/>
  <c r="H69" i="14"/>
  <c r="I69" i="14"/>
  <c r="C70" i="14"/>
  <c r="D70" i="14"/>
  <c r="E70" i="14"/>
  <c r="F70" i="14"/>
  <c r="G70" i="14"/>
  <c r="H70" i="14"/>
  <c r="I70" i="14"/>
  <c r="C71" i="14"/>
  <c r="D71" i="14"/>
  <c r="E71" i="14"/>
  <c r="F71" i="14"/>
  <c r="G71" i="14"/>
  <c r="H71" i="14"/>
  <c r="I71" i="14"/>
  <c r="C72" i="14"/>
  <c r="D72" i="14"/>
  <c r="E72" i="14"/>
  <c r="F72" i="14"/>
  <c r="G72" i="14"/>
  <c r="H72" i="14"/>
  <c r="I72" i="14"/>
  <c r="C73" i="14"/>
  <c r="D73" i="14"/>
  <c r="E73" i="14"/>
  <c r="F73" i="14"/>
  <c r="G73" i="14"/>
  <c r="H73" i="14"/>
  <c r="I73" i="14"/>
  <c r="C74" i="14"/>
  <c r="D74" i="14"/>
  <c r="E74" i="14"/>
  <c r="F74" i="14"/>
  <c r="G74" i="14"/>
  <c r="H74" i="14"/>
  <c r="I74" i="14"/>
  <c r="C75" i="14"/>
  <c r="D75" i="14"/>
  <c r="E75" i="14"/>
  <c r="F75" i="14"/>
  <c r="G75" i="14"/>
  <c r="H75" i="14"/>
  <c r="I75" i="14"/>
  <c r="C76" i="14"/>
  <c r="D76" i="14"/>
  <c r="E76" i="14"/>
  <c r="F76" i="14"/>
  <c r="G76" i="14"/>
  <c r="H76" i="14"/>
  <c r="I76" i="14"/>
  <c r="C77" i="14"/>
  <c r="D77" i="14"/>
  <c r="E77" i="14"/>
  <c r="F77" i="14"/>
  <c r="G77" i="14"/>
  <c r="H77" i="14"/>
  <c r="I77" i="14"/>
  <c r="C78" i="14"/>
  <c r="D78" i="14"/>
  <c r="E78" i="14"/>
  <c r="F78" i="14"/>
  <c r="G78" i="14"/>
  <c r="H78" i="14"/>
  <c r="I78" i="14"/>
  <c r="C79" i="14"/>
  <c r="D79" i="14"/>
  <c r="E79" i="14"/>
  <c r="F79" i="14"/>
  <c r="G79" i="14"/>
  <c r="H79" i="14"/>
  <c r="I79" i="14"/>
  <c r="C80" i="14"/>
  <c r="D80" i="14"/>
  <c r="E80" i="14"/>
  <c r="F80" i="14"/>
  <c r="G80" i="14"/>
  <c r="H80" i="14"/>
  <c r="I80" i="14"/>
  <c r="C81" i="14"/>
  <c r="D81" i="14"/>
  <c r="E81" i="14"/>
  <c r="F81" i="14"/>
  <c r="G81" i="14"/>
  <c r="H81" i="14"/>
  <c r="I81" i="14"/>
  <c r="C82" i="14"/>
  <c r="D82" i="14"/>
  <c r="E82" i="14"/>
  <c r="F82" i="14"/>
  <c r="G82" i="14"/>
  <c r="H82" i="14"/>
  <c r="I82" i="14"/>
  <c r="C83" i="14"/>
  <c r="D83" i="14"/>
  <c r="E83" i="14"/>
  <c r="F83" i="14"/>
  <c r="G83" i="14"/>
  <c r="H83" i="14"/>
  <c r="I83" i="14"/>
  <c r="C84" i="14"/>
  <c r="D84" i="14"/>
  <c r="E84" i="14"/>
  <c r="F84" i="14"/>
  <c r="G84" i="14"/>
  <c r="H84" i="14"/>
  <c r="I84" i="14"/>
  <c r="C85" i="14"/>
  <c r="D85" i="14"/>
  <c r="E85" i="14"/>
  <c r="F85" i="14"/>
  <c r="G85" i="14"/>
  <c r="H85" i="14"/>
  <c r="I85" i="14"/>
  <c r="C86" i="14"/>
  <c r="D86" i="14"/>
  <c r="E86" i="14"/>
  <c r="F86" i="14"/>
  <c r="G86" i="14"/>
  <c r="H86" i="14"/>
  <c r="I86" i="14"/>
  <c r="C87" i="14"/>
  <c r="D87" i="14"/>
  <c r="E87" i="14"/>
  <c r="F87" i="14"/>
  <c r="G87" i="14"/>
  <c r="H87" i="14"/>
  <c r="I87" i="14"/>
  <c r="C88" i="14"/>
  <c r="D88" i="14"/>
  <c r="E88" i="14"/>
  <c r="F88" i="14"/>
  <c r="G88" i="14"/>
  <c r="H88" i="14"/>
  <c r="I88" i="14"/>
  <c r="C89" i="14"/>
  <c r="D89" i="14"/>
  <c r="E89" i="14"/>
  <c r="F89" i="14"/>
  <c r="G89" i="14"/>
  <c r="H89" i="14"/>
  <c r="I89" i="14"/>
  <c r="C90" i="14"/>
  <c r="D90" i="14"/>
  <c r="E90" i="14"/>
  <c r="F90" i="14"/>
  <c r="G90" i="14"/>
  <c r="H90" i="14"/>
  <c r="I90" i="14"/>
  <c r="C91" i="14"/>
  <c r="D91" i="14"/>
  <c r="E91" i="14"/>
  <c r="F91" i="14"/>
  <c r="G91" i="14"/>
  <c r="H91" i="14"/>
  <c r="I91" i="14"/>
  <c r="C92" i="14"/>
  <c r="D92" i="14"/>
  <c r="E92" i="14"/>
  <c r="F92" i="14"/>
  <c r="G92" i="14"/>
  <c r="H92" i="14"/>
  <c r="I92" i="14"/>
  <c r="C93" i="14"/>
  <c r="D93" i="14"/>
  <c r="E93" i="14"/>
  <c r="F93" i="14"/>
  <c r="G93" i="14"/>
  <c r="H93" i="14"/>
  <c r="I93" i="14"/>
  <c r="C94" i="14"/>
  <c r="D94" i="14"/>
  <c r="E94" i="14"/>
  <c r="F94" i="14"/>
  <c r="G94" i="14"/>
  <c r="H94" i="14"/>
  <c r="I94" i="14"/>
  <c r="C95" i="14"/>
  <c r="D95" i="14"/>
  <c r="E95" i="14"/>
  <c r="F95" i="14"/>
  <c r="G95" i="14"/>
  <c r="H95" i="14"/>
  <c r="I95" i="14"/>
  <c r="C96" i="14"/>
  <c r="D96" i="14"/>
  <c r="E96" i="14"/>
  <c r="F96" i="14"/>
  <c r="G96" i="14"/>
  <c r="H96" i="14"/>
  <c r="I96" i="14"/>
  <c r="C97" i="14"/>
  <c r="D97" i="14"/>
  <c r="E97" i="14"/>
  <c r="F97" i="14"/>
  <c r="G97" i="14"/>
  <c r="H97" i="14"/>
  <c r="I97" i="14"/>
  <c r="C98" i="14"/>
  <c r="D98" i="14"/>
  <c r="E98" i="14"/>
  <c r="F98" i="14"/>
  <c r="G98" i="14"/>
  <c r="H98" i="14"/>
  <c r="I98" i="14"/>
  <c r="C99" i="14"/>
  <c r="D99" i="14"/>
  <c r="E99" i="14"/>
  <c r="F99" i="14"/>
  <c r="G99" i="14"/>
  <c r="H99" i="14"/>
  <c r="I99" i="14"/>
  <c r="C100" i="14"/>
  <c r="D100" i="14"/>
  <c r="E100" i="14"/>
  <c r="F100" i="14"/>
  <c r="G100" i="14"/>
  <c r="H100" i="14"/>
  <c r="I100" i="14"/>
  <c r="C101" i="14"/>
  <c r="D101" i="14"/>
  <c r="E101" i="14"/>
  <c r="F101" i="14"/>
  <c r="G101" i="14"/>
  <c r="H101" i="14"/>
  <c r="I101" i="14"/>
  <c r="C102" i="14"/>
  <c r="D102" i="14"/>
  <c r="E102" i="14"/>
  <c r="F102" i="14"/>
  <c r="G102" i="14"/>
  <c r="H102" i="14"/>
  <c r="I102" i="14"/>
  <c r="C103" i="14"/>
  <c r="D103" i="14"/>
  <c r="E103" i="14"/>
  <c r="F103" i="14"/>
  <c r="G103" i="14"/>
  <c r="H103" i="14"/>
  <c r="I103" i="14"/>
  <c r="C104" i="14"/>
  <c r="D104" i="14"/>
  <c r="E104" i="14"/>
  <c r="F104" i="14"/>
  <c r="G104" i="14"/>
  <c r="H104" i="14"/>
  <c r="I104" i="14"/>
  <c r="C105" i="14"/>
  <c r="D105" i="14"/>
  <c r="E105" i="14"/>
  <c r="F105" i="14"/>
  <c r="G105" i="14"/>
  <c r="H105" i="14"/>
  <c r="I105" i="14"/>
  <c r="C106" i="14"/>
  <c r="D106" i="14"/>
  <c r="E106" i="14"/>
  <c r="F106" i="14"/>
  <c r="G106" i="14"/>
  <c r="H106" i="14"/>
  <c r="I106" i="14"/>
  <c r="C107" i="14"/>
  <c r="D107" i="14"/>
  <c r="E107" i="14"/>
  <c r="F107" i="14"/>
  <c r="G107" i="14"/>
  <c r="H107" i="14"/>
  <c r="I107" i="14"/>
  <c r="C108" i="14"/>
  <c r="D108" i="14"/>
  <c r="E108" i="14"/>
  <c r="F108" i="14"/>
  <c r="G108" i="14"/>
  <c r="H108" i="14"/>
  <c r="I108" i="14"/>
  <c r="C109" i="14"/>
  <c r="D109" i="14"/>
  <c r="E109" i="14"/>
  <c r="F109" i="14"/>
  <c r="G109" i="14"/>
  <c r="H109" i="14"/>
  <c r="I109" i="14"/>
  <c r="C110" i="14"/>
  <c r="D110" i="14"/>
  <c r="E110" i="14"/>
  <c r="F110" i="14"/>
  <c r="G110" i="14"/>
  <c r="H110" i="14"/>
  <c r="I110" i="14"/>
  <c r="C111" i="14"/>
  <c r="D111" i="14"/>
  <c r="E111" i="14"/>
  <c r="F111" i="14"/>
  <c r="G111" i="14"/>
  <c r="H111" i="14"/>
  <c r="I111" i="14"/>
  <c r="C47" i="14"/>
  <c r="D47" i="14"/>
  <c r="E47" i="14"/>
  <c r="F47" i="14"/>
  <c r="G47" i="14"/>
  <c r="H47" i="14"/>
  <c r="I47" i="14"/>
  <c r="C48" i="14"/>
  <c r="D48" i="14"/>
  <c r="E48" i="14"/>
  <c r="F48" i="14"/>
  <c r="G48" i="14"/>
  <c r="H48" i="14"/>
  <c r="I48" i="14"/>
  <c r="C49" i="14"/>
  <c r="D49" i="14"/>
  <c r="E49" i="14"/>
  <c r="F49" i="14"/>
  <c r="G49" i="14"/>
  <c r="H49" i="14"/>
  <c r="I49" i="14"/>
  <c r="C50" i="14"/>
  <c r="D50" i="14"/>
  <c r="E50" i="14"/>
  <c r="F50" i="14"/>
  <c r="G50" i="14"/>
  <c r="H50" i="14"/>
  <c r="I50" i="14"/>
  <c r="C51" i="14"/>
  <c r="D51" i="14"/>
  <c r="E51" i="14"/>
  <c r="F51" i="14"/>
  <c r="G51" i="14"/>
  <c r="H51" i="14"/>
  <c r="I51" i="14"/>
  <c r="C52" i="14"/>
  <c r="D52" i="14"/>
  <c r="E52" i="14"/>
  <c r="F52" i="14"/>
  <c r="G52" i="14"/>
  <c r="H52" i="14"/>
  <c r="I52" i="14"/>
  <c r="C53" i="14"/>
  <c r="D53" i="14"/>
  <c r="E53" i="14"/>
  <c r="F53" i="14"/>
  <c r="G53" i="14"/>
  <c r="H53" i="14"/>
  <c r="I53" i="14"/>
  <c r="C46" i="14"/>
  <c r="D46" i="14"/>
  <c r="E46" i="14"/>
  <c r="F46" i="14"/>
  <c r="G46" i="14"/>
  <c r="H46" i="14"/>
  <c r="I46" i="14"/>
  <c r="C45" i="14"/>
  <c r="D45" i="14"/>
  <c r="E45" i="14"/>
  <c r="F45" i="14"/>
  <c r="G45" i="14"/>
  <c r="H45" i="14"/>
  <c r="I45" i="14"/>
  <c r="I44" i="14"/>
  <c r="H44" i="14"/>
  <c r="G44" i="14"/>
  <c r="F44" i="14"/>
  <c r="E44" i="14"/>
  <c r="C44" i="14"/>
  <c r="C84" i="7"/>
  <c r="C4" i="14"/>
  <c r="D84" i="7"/>
  <c r="D4" i="14"/>
  <c r="E84" i="7"/>
  <c r="E4" i="14"/>
  <c r="F84" i="7"/>
  <c r="F4" i="14"/>
  <c r="G84" i="7"/>
  <c r="G5" i="11"/>
  <c r="H4" i="14"/>
  <c r="I4" i="14"/>
  <c r="J4" i="14"/>
  <c r="K84" i="7"/>
  <c r="K4" i="14"/>
  <c r="L84" i="7"/>
  <c r="L4" i="14"/>
  <c r="M84" i="7"/>
  <c r="M4" i="14"/>
  <c r="N84" i="7"/>
  <c r="N4" i="14"/>
  <c r="O84" i="7"/>
  <c r="O4" i="14"/>
  <c r="P84" i="7"/>
  <c r="P5" i="11"/>
  <c r="Q84" i="7"/>
  <c r="Q4" i="14"/>
  <c r="R84" i="7"/>
  <c r="R5" i="11"/>
  <c r="S84" i="7"/>
  <c r="S5" i="11"/>
  <c r="T84" i="7"/>
  <c r="T5" i="11"/>
  <c r="U84" i="7"/>
  <c r="U4" i="14"/>
  <c r="V84" i="7"/>
  <c r="V5" i="11"/>
  <c r="W84" i="7"/>
  <c r="W5" i="11"/>
  <c r="X84" i="7"/>
  <c r="X5" i="11"/>
  <c r="Y84" i="7"/>
  <c r="Y4" i="14"/>
  <c r="Z84" i="7"/>
  <c r="Z5" i="11"/>
  <c r="B84" i="7"/>
  <c r="B5" i="11"/>
  <c r="AE17" i="7"/>
  <c r="AE18" i="7"/>
  <c r="AE19" i="7"/>
  <c r="AE20" i="7"/>
  <c r="AE21" i="7"/>
  <c r="AE22" i="7"/>
  <c r="AE23" i="7"/>
  <c r="AE24" i="7"/>
  <c r="AE25" i="7"/>
  <c r="AE26" i="7"/>
  <c r="AE27" i="7"/>
  <c r="AE28" i="7"/>
  <c r="AE29" i="7"/>
  <c r="AE30" i="7"/>
  <c r="AE31" i="7"/>
  <c r="AE32" i="7"/>
  <c r="AE33" i="7"/>
  <c r="AE34" i="7"/>
  <c r="AE35" i="7"/>
  <c r="AE36" i="7"/>
  <c r="AE37" i="7"/>
  <c r="AE38" i="7"/>
  <c r="AE39" i="7"/>
  <c r="AE40" i="7"/>
  <c r="AE41" i="7"/>
  <c r="AE42" i="7"/>
  <c r="AE43" i="7"/>
  <c r="AE44" i="7"/>
  <c r="AE45" i="7"/>
  <c r="AE46" i="7"/>
  <c r="AE47" i="7"/>
  <c r="AE48" i="7"/>
  <c r="AE49" i="7"/>
  <c r="AE50" i="7"/>
  <c r="AE51" i="7"/>
  <c r="AE52" i="7"/>
  <c r="AE53" i="7"/>
  <c r="AE54" i="7"/>
  <c r="AE55" i="7"/>
  <c r="AE56" i="7"/>
  <c r="AE57" i="7"/>
  <c r="AE58" i="7"/>
  <c r="AE59" i="7"/>
  <c r="AE60" i="7"/>
  <c r="AE61" i="7"/>
  <c r="AE62" i="7"/>
  <c r="AE63" i="7"/>
  <c r="AE64" i="7"/>
  <c r="AE65" i="7"/>
  <c r="AE66" i="7"/>
  <c r="AE67" i="7"/>
  <c r="AE68" i="7"/>
  <c r="AE69" i="7"/>
  <c r="AE70" i="7"/>
  <c r="AE71" i="7"/>
  <c r="AE72" i="7"/>
  <c r="AE73" i="7"/>
  <c r="AE74" i="7"/>
  <c r="AE75" i="7"/>
  <c r="AE76" i="7"/>
  <c r="AE77" i="7"/>
  <c r="AE78" i="7"/>
  <c r="AE79" i="7"/>
  <c r="AE80" i="7"/>
  <c r="AE81" i="7"/>
  <c r="AE82" i="7"/>
  <c r="AE83" i="7"/>
  <c r="AE16" i="7"/>
  <c r="T13" i="12"/>
  <c r="AJ13" i="12"/>
  <c r="AZ13" i="12"/>
  <c r="O14" i="12"/>
  <c r="AU14" i="12"/>
  <c r="C7" i="12"/>
  <c r="E5" i="11"/>
  <c r="I5" i="11"/>
  <c r="D5" i="11"/>
  <c r="E112" i="14"/>
  <c r="W4" i="14"/>
  <c r="N5" i="11"/>
  <c r="G112" i="14"/>
  <c r="K5" i="11"/>
  <c r="Z4" i="14"/>
  <c r="R4" i="14"/>
  <c r="M5" i="11"/>
  <c r="H5" i="11"/>
  <c r="C5" i="11"/>
  <c r="V4" i="14"/>
  <c r="F112" i="14"/>
  <c r="C112" i="14"/>
  <c r="L5" i="11"/>
  <c r="F5" i="11"/>
  <c r="B4" i="14"/>
  <c r="S4" i="14"/>
  <c r="U5" i="11"/>
  <c r="Q5" i="11"/>
  <c r="I112" i="14"/>
  <c r="X4" i="14"/>
  <c r="T4" i="14"/>
  <c r="P4" i="14"/>
  <c r="H112" i="14"/>
  <c r="Y5" i="11"/>
  <c r="O5" i="11"/>
  <c r="AE84" i="7"/>
  <c r="B5" i="14"/>
  <c r="J5" i="11"/>
  <c r="G4" i="14"/>
  <c r="D112" i="14"/>
  <c r="B112" i="14"/>
  <c r="U10" i="12"/>
  <c r="M10" i="12"/>
  <c r="AK10" i="12"/>
  <c r="BA11" i="12"/>
  <c r="AP11" i="12"/>
  <c r="AH11" i="12"/>
  <c r="Z11" i="12"/>
  <c r="S11" i="12"/>
  <c r="K11" i="12"/>
  <c r="BB11" i="12"/>
  <c r="AU11" i="12"/>
  <c r="AI11" i="12"/>
  <c r="L11" i="12"/>
  <c r="BC11" i="12"/>
  <c r="AY11" i="12"/>
  <c r="AR11" i="12"/>
  <c r="AN11" i="12"/>
  <c r="AJ11" i="12"/>
  <c r="AF11" i="12"/>
  <c r="AB11" i="12"/>
  <c r="X11" i="12"/>
  <c r="Q11" i="12"/>
  <c r="M11" i="12"/>
  <c r="I11" i="12"/>
  <c r="E11" i="12"/>
  <c r="AU12" i="12"/>
  <c r="T11" i="12"/>
  <c r="BC10" i="12"/>
  <c r="AV11" i="12"/>
  <c r="K10" i="12"/>
  <c r="AF8" i="12"/>
  <c r="C11" i="12"/>
  <c r="BE11" i="12"/>
  <c r="AW11" i="12"/>
  <c r="AT11" i="12"/>
  <c r="AL11" i="12"/>
  <c r="AD11" i="12"/>
  <c r="V11" i="12"/>
  <c r="O11" i="12"/>
  <c r="G11" i="12"/>
  <c r="AX11" i="12"/>
  <c r="AQ11" i="12"/>
  <c r="AM11" i="12"/>
  <c r="AE11" i="12"/>
  <c r="AA11" i="12"/>
  <c r="W11" i="12"/>
  <c r="P11" i="12"/>
  <c r="H11" i="12"/>
  <c r="D11" i="12"/>
  <c r="BD11" i="12"/>
  <c r="AZ11" i="12"/>
  <c r="AS11" i="12"/>
  <c r="AO11" i="12"/>
  <c r="AK11" i="12"/>
  <c r="AG11" i="12"/>
  <c r="AC11" i="12"/>
  <c r="Y11" i="12"/>
  <c r="U11" i="12"/>
  <c r="R11" i="12"/>
  <c r="N11" i="12"/>
  <c r="J11" i="12"/>
  <c r="F11" i="12"/>
  <c r="AQ12" i="12"/>
  <c r="K12" i="12"/>
  <c r="AY10" i="12"/>
  <c r="AA10" i="12"/>
  <c r="BE10" i="12"/>
  <c r="BA10" i="12"/>
  <c r="AW10" i="12"/>
  <c r="AS10" i="12"/>
  <c r="AC10" i="12"/>
  <c r="S10" i="12"/>
  <c r="C12" i="12"/>
  <c r="AM14" i="12"/>
  <c r="AE14" i="12"/>
  <c r="AA14" i="12"/>
  <c r="S14" i="12"/>
  <c r="L14" i="12"/>
  <c r="D14" i="12"/>
  <c r="AV13" i="12"/>
  <c r="AN13" i="12"/>
  <c r="AG13" i="12"/>
  <c r="Y13" i="12"/>
  <c r="R13" i="12"/>
  <c r="J13" i="12"/>
  <c r="F13" i="12"/>
  <c r="BE12" i="12"/>
  <c r="AW12" i="12"/>
  <c r="AP12" i="12"/>
  <c r="AH12" i="12"/>
  <c r="Z12" i="12"/>
  <c r="O12" i="12"/>
  <c r="G12" i="12"/>
  <c r="Z10" i="12"/>
  <c r="R10" i="12"/>
  <c r="J10" i="12"/>
  <c r="BB9" i="12"/>
  <c r="AY9" i="12"/>
  <c r="AR9" i="12"/>
  <c r="AH9" i="12"/>
  <c r="AA9" i="12"/>
  <c r="W9" i="12"/>
  <c r="AY8" i="12"/>
  <c r="AM8" i="12"/>
  <c r="AE8" i="12"/>
  <c r="W8" i="12"/>
  <c r="S8" i="12"/>
  <c r="K8" i="12"/>
  <c r="BE7" i="12"/>
  <c r="AW7" i="12"/>
  <c r="AO7" i="12"/>
  <c r="AG7" i="12"/>
  <c r="Y7" i="12"/>
  <c r="M7" i="12"/>
  <c r="E7" i="12"/>
  <c r="C14" i="12"/>
  <c r="AY14" i="12"/>
  <c r="AN14" i="12"/>
  <c r="AF14" i="12"/>
  <c r="X14" i="12"/>
  <c r="P14" i="12"/>
  <c r="I14" i="12"/>
  <c r="E14" i="12"/>
  <c r="BD13" i="12"/>
  <c r="AW13" i="12"/>
  <c r="AO13" i="12"/>
  <c r="AH13" i="12"/>
  <c r="Z13" i="12"/>
  <c r="S13" i="12"/>
  <c r="O13" i="12"/>
  <c r="G13" i="12"/>
  <c r="BB12" i="12"/>
  <c r="L12" i="12"/>
  <c r="D12" i="12"/>
  <c r="AN10" i="12"/>
  <c r="AF10" i="12"/>
  <c r="X10" i="12"/>
  <c r="BC9" i="12"/>
  <c r="AL9" i="12"/>
  <c r="AI9" i="12"/>
  <c r="X9" i="12"/>
  <c r="J9" i="12"/>
  <c r="AN8" i="12"/>
  <c r="AJ8" i="12"/>
  <c r="AB8" i="12"/>
  <c r="H8" i="12"/>
  <c r="BB7" i="12"/>
  <c r="AT7" i="12"/>
  <c r="AL7" i="12"/>
  <c r="AD7" i="12"/>
  <c r="Z7" i="12"/>
  <c r="V7" i="12"/>
  <c r="N7" i="12"/>
  <c r="J7" i="12"/>
  <c r="F7" i="12"/>
  <c r="C13" i="12"/>
  <c r="BD14" i="12"/>
  <c r="AZ14" i="12"/>
  <c r="AV14" i="12"/>
  <c r="AS14" i="12"/>
  <c r="AO14" i="12"/>
  <c r="AK14" i="12"/>
  <c r="AG14" i="12"/>
  <c r="AC14" i="12"/>
  <c r="Y14" i="12"/>
  <c r="U14" i="12"/>
  <c r="Q14" i="12"/>
  <c r="N14" i="12"/>
  <c r="J14" i="12"/>
  <c r="F14" i="12"/>
  <c r="BE13" i="12"/>
  <c r="BA13" i="12"/>
  <c r="AX13" i="12"/>
  <c r="AT13" i="12"/>
  <c r="AP13" i="12"/>
  <c r="AL13" i="12"/>
  <c r="AI13" i="12"/>
  <c r="AE13" i="12"/>
  <c r="AA13" i="12"/>
  <c r="W13" i="12"/>
  <c r="P13" i="12"/>
  <c r="L13" i="12"/>
  <c r="H13" i="12"/>
  <c r="D13" i="12"/>
  <c r="BC12" i="12"/>
  <c r="AR12" i="12"/>
  <c r="AN12" i="12"/>
  <c r="AJ12" i="12"/>
  <c r="AF12" i="12"/>
  <c r="AB12" i="12"/>
  <c r="X12" i="12"/>
  <c r="T12" i="12"/>
  <c r="Q12" i="12"/>
  <c r="M12" i="12"/>
  <c r="I12" i="12"/>
  <c r="E12" i="12"/>
  <c r="AL10" i="12"/>
  <c r="AD10" i="12"/>
  <c r="V10" i="12"/>
  <c r="N10" i="12"/>
  <c r="F10" i="12"/>
  <c r="AW9" i="12"/>
  <c r="AT9" i="12"/>
  <c r="AP9" i="12"/>
  <c r="AM9" i="12"/>
  <c r="Y9" i="12"/>
  <c r="R9" i="12"/>
  <c r="O9" i="12"/>
  <c r="K9" i="12"/>
  <c r="G9" i="12"/>
  <c r="BE8" i="12"/>
  <c r="BA8" i="12"/>
  <c r="AW8" i="12"/>
  <c r="AS8" i="12"/>
  <c r="AO8" i="12"/>
  <c r="AK8" i="12"/>
  <c r="AG8" i="12"/>
  <c r="AC8" i="12"/>
  <c r="Y8" i="12"/>
  <c r="U8" i="12"/>
  <c r="Q8" i="12"/>
  <c r="M8" i="12"/>
  <c r="I8" i="12"/>
  <c r="E8" i="12"/>
  <c r="BC7" i="12"/>
  <c r="AY7" i="12"/>
  <c r="AU7" i="12"/>
  <c r="AQ7" i="12"/>
  <c r="AM7" i="12"/>
  <c r="AI7" i="12"/>
  <c r="AE7" i="12"/>
  <c r="AA7" i="12"/>
  <c r="W7" i="12"/>
  <c r="S7" i="12"/>
  <c r="O7" i="12"/>
  <c r="K7" i="12"/>
  <c r="B85" i="7"/>
  <c r="S12" i="12"/>
  <c r="M9" i="12"/>
  <c r="E9" i="12"/>
  <c r="AI12" i="12"/>
  <c r="AA12" i="12"/>
  <c r="AS9" i="12"/>
  <c r="Q9" i="12"/>
  <c r="AV8" i="12"/>
  <c r="P8" i="12"/>
  <c r="AY12" i="12"/>
  <c r="BD10" i="12"/>
  <c r="BB10" i="12"/>
  <c r="AZ10" i="12"/>
  <c r="AX10" i="12"/>
  <c r="AV10" i="12"/>
  <c r="AT10" i="12"/>
  <c r="AR10" i="12"/>
  <c r="AO10" i="12"/>
  <c r="AG10" i="12"/>
  <c r="Y10" i="12"/>
  <c r="Q10" i="12"/>
  <c r="I10" i="12"/>
  <c r="BD9" i="12"/>
  <c r="AJ9" i="12"/>
  <c r="AC9" i="12"/>
  <c r="U9" i="12"/>
  <c r="D9" i="12"/>
  <c r="C9" i="12"/>
  <c r="BB14" i="12"/>
  <c r="AX14" i="12"/>
  <c r="AQ14" i="12"/>
  <c r="AI14" i="12"/>
  <c r="W14" i="12"/>
  <c r="H14" i="12"/>
  <c r="BC13" i="12"/>
  <c r="AR13" i="12"/>
  <c r="AC13" i="12"/>
  <c r="U13" i="12"/>
  <c r="N13" i="12"/>
  <c r="BA12" i="12"/>
  <c r="AT12" i="12"/>
  <c r="AL12" i="12"/>
  <c r="AD12" i="12"/>
  <c r="V12" i="12"/>
  <c r="AP10" i="12"/>
  <c r="AH10" i="12"/>
  <c r="BE9" i="12"/>
  <c r="AE9" i="12"/>
  <c r="BC8" i="12"/>
  <c r="AU8" i="12"/>
  <c r="AQ8" i="12"/>
  <c r="AI8" i="12"/>
  <c r="AA8" i="12"/>
  <c r="O8" i="12"/>
  <c r="G8" i="12"/>
  <c r="BA7" i="12"/>
  <c r="AS7" i="12"/>
  <c r="AK7" i="12"/>
  <c r="AC7" i="12"/>
  <c r="U7" i="12"/>
  <c r="Q7" i="12"/>
  <c r="I7" i="12"/>
  <c r="BC14" i="12"/>
  <c r="AR14" i="12"/>
  <c r="AJ14" i="12"/>
  <c r="AB14" i="12"/>
  <c r="T14" i="12"/>
  <c r="M14" i="12"/>
  <c r="AS13" i="12"/>
  <c r="AK13" i="12"/>
  <c r="AD13" i="12"/>
  <c r="V13" i="12"/>
  <c r="K13" i="12"/>
  <c r="AX12" i="12"/>
  <c r="AM12" i="12"/>
  <c r="AE12" i="12"/>
  <c r="W12" i="12"/>
  <c r="P12" i="12"/>
  <c r="H12" i="12"/>
  <c r="AQ10" i="12"/>
  <c r="P10" i="12"/>
  <c r="H10" i="12"/>
  <c r="AO9" i="12"/>
  <c r="AB9" i="12"/>
  <c r="N9" i="12"/>
  <c r="F9" i="12"/>
  <c r="BD8" i="12"/>
  <c r="AZ8" i="12"/>
  <c r="AR8" i="12"/>
  <c r="X8" i="12"/>
  <c r="T8" i="12"/>
  <c r="L8" i="12"/>
  <c r="D8" i="12"/>
  <c r="AX7" i="12"/>
  <c r="AP7" i="12"/>
  <c r="AH7" i="12"/>
  <c r="R7" i="12"/>
  <c r="C10" i="12"/>
  <c r="BE14" i="12"/>
  <c r="BA14" i="12"/>
  <c r="AW14" i="12"/>
  <c r="AT14" i="12"/>
  <c r="AP14" i="12"/>
  <c r="AL14" i="12"/>
  <c r="AH14" i="12"/>
  <c r="AD14" i="12"/>
  <c r="Z14" i="12"/>
  <c r="V14" i="12"/>
  <c r="R14" i="12"/>
  <c r="K14" i="12"/>
  <c r="G14" i="12"/>
  <c r="BB13" i="12"/>
  <c r="AY13" i="12"/>
  <c r="AU13" i="12"/>
  <c r="AQ13" i="12"/>
  <c r="AM13" i="12"/>
  <c r="AF13" i="12"/>
  <c r="AB13" i="12"/>
  <c r="X13" i="12"/>
  <c r="Q13" i="12"/>
  <c r="M13" i="12"/>
  <c r="I13" i="12"/>
  <c r="E13" i="12"/>
  <c r="BD12" i="12"/>
  <c r="AZ12" i="12"/>
  <c r="AV12" i="12"/>
  <c r="AO12" i="12"/>
  <c r="AK12" i="12"/>
  <c r="AG12" i="12"/>
  <c r="Y12" i="12"/>
  <c r="U12" i="12"/>
  <c r="R12" i="12"/>
  <c r="N12" i="12"/>
  <c r="J12" i="12"/>
  <c r="F12" i="12"/>
  <c r="AJ10" i="12"/>
  <c r="AB10" i="12"/>
  <c r="T10" i="12"/>
  <c r="L10" i="12"/>
  <c r="D10" i="12"/>
  <c r="AX9" i="12"/>
  <c r="AU9" i="12"/>
  <c r="AQ9" i="12"/>
  <c r="AD9" i="12"/>
  <c r="Z9" i="12"/>
  <c r="V9" i="12"/>
  <c r="S9" i="12"/>
  <c r="L9" i="12"/>
  <c r="H9" i="12"/>
  <c r="BB8" i="12"/>
  <c r="AX8" i="12"/>
  <c r="AT8" i="12"/>
  <c r="AP8" i="12"/>
  <c r="AL8" i="12"/>
  <c r="AH8" i="12"/>
  <c r="AD8" i="12"/>
  <c r="Z8" i="12"/>
  <c r="V8" i="12"/>
  <c r="R8" i="12"/>
  <c r="N8" i="12"/>
  <c r="J8" i="12"/>
  <c r="F8" i="12"/>
  <c r="BD7" i="12"/>
  <c r="AZ7" i="12"/>
  <c r="AV7" i="12"/>
  <c r="AR7" i="12"/>
  <c r="AN7" i="12"/>
  <c r="AJ7" i="12"/>
  <c r="AF7" i="12"/>
  <c r="AB7" i="12"/>
  <c r="X7" i="12"/>
  <c r="T7" i="12"/>
  <c r="P7" i="12"/>
  <c r="L7" i="12"/>
  <c r="H7" i="12"/>
  <c r="D7" i="12"/>
  <c r="C8" i="12"/>
  <c r="AU10" i="12"/>
  <c r="E10" i="12"/>
  <c r="AV9" i="12"/>
  <c r="AK9" i="12"/>
  <c r="I9" i="12"/>
  <c r="AI10" i="12"/>
  <c r="AZ9" i="12"/>
  <c r="AF9" i="12"/>
  <c r="AS12" i="12"/>
  <c r="AC12" i="12"/>
  <c r="AM10" i="12"/>
  <c r="AE10" i="12"/>
  <c r="W10" i="12"/>
  <c r="O10" i="12"/>
  <c r="G10" i="12"/>
  <c r="BA9" i="12"/>
  <c r="AN9" i="12"/>
  <c r="AG9" i="12"/>
  <c r="P9" i="12"/>
  <c r="O85" i="7"/>
  <c r="B113" i="14"/>
  <c r="J115" i="14"/>
  <c r="Q3" i="15"/>
  <c r="S6" i="14"/>
  <c r="Z3" i="15"/>
  <c r="Z6" i="14"/>
  <c r="AH3" i="15"/>
  <c r="Y6" i="14"/>
  <c r="AG3" i="15"/>
  <c r="M7" i="14"/>
  <c r="U3" i="15"/>
  <c r="H7" i="14"/>
  <c r="N3" i="15"/>
  <c r="I7" i="14"/>
  <c r="O3" i="15"/>
  <c r="R6" i="14"/>
  <c r="AC3" i="15"/>
  <c r="J7" i="14"/>
  <c r="P3" i="15"/>
  <c r="W6" i="14"/>
  <c r="AE3" i="15"/>
  <c r="D7" i="14"/>
  <c r="L3" i="15"/>
  <c r="X6" i="14"/>
  <c r="AF3" i="15"/>
  <c r="G7" i="14"/>
  <c r="J3" i="15"/>
  <c r="C7" i="14"/>
  <c r="K3" i="15"/>
  <c r="T6" i="14"/>
  <c r="AA3" i="15"/>
  <c r="K7" i="14"/>
  <c r="M3" i="15"/>
  <c r="P6" i="14"/>
  <c r="X3" i="15"/>
  <c r="L7" i="14"/>
  <c r="T3" i="15"/>
  <c r="E7" i="14"/>
  <c r="R3" i="15"/>
  <c r="U6" i="14"/>
  <c r="AB3" i="15"/>
  <c r="N7" i="14"/>
  <c r="V3" i="15"/>
  <c r="O6" i="14"/>
  <c r="W3" i="15"/>
  <c r="B7" i="14"/>
  <c r="I3" i="15"/>
  <c r="Q6" i="14"/>
  <c r="Y3" i="15"/>
  <c r="F7" i="14"/>
  <c r="S3" i="15"/>
  <c r="V6" i="14"/>
  <c r="AD3" i="15"/>
  <c r="Z6" i="11"/>
  <c r="O7" i="11"/>
  <c r="N6" i="11"/>
  <c r="N8" i="11"/>
  <c r="E115" i="14"/>
  <c r="C115" i="14"/>
  <c r="B115" i="14"/>
  <c r="I114" i="14"/>
  <c r="D115" i="14"/>
  <c r="F114" i="14"/>
  <c r="G114" i="14"/>
  <c r="H114" i="14"/>
  <c r="D8" i="11"/>
  <c r="P7" i="11"/>
  <c r="W7" i="11"/>
  <c r="T7" i="11"/>
  <c r="U7" i="11"/>
  <c r="E8" i="11"/>
  <c r="H8" i="11"/>
  <c r="S7" i="11"/>
  <c r="V7" i="11"/>
  <c r="C8" i="11"/>
  <c r="R7" i="11"/>
  <c r="Q7" i="11"/>
  <c r="Z7" i="11"/>
  <c r="X7" i="11"/>
  <c r="H11" i="11"/>
  <c r="Y7" i="11"/>
  <c r="B8" i="11"/>
  <c r="B12" i="11"/>
  <c r="I8" i="11"/>
  <c r="F8" i="11"/>
  <c r="L8" i="11"/>
  <c r="K8" i="11"/>
  <c r="M8" i="11"/>
  <c r="E12" i="11"/>
  <c r="G8" i="11"/>
  <c r="J8" i="11"/>
  <c r="F11" i="11"/>
  <c r="D12" i="11"/>
  <c r="C12" i="11"/>
  <c r="I11" i="11"/>
  <c r="G11" i="11"/>
</calcChain>
</file>

<file path=xl/sharedStrings.xml><?xml version="1.0" encoding="utf-8"?>
<sst xmlns="http://schemas.openxmlformats.org/spreadsheetml/2006/main" count="614" uniqueCount="197">
  <si>
    <t xml:space="preserve">Smith MK, Jones FHM, Gilbert SL, and Wieman CE. 2013. The Classroom Observation Protocol for Undergraduate STEM (COPUS): a New Instrument to Characterize University STEM Classroom Practices. CBE-Life Sciences Education, Vol 12(4), pp. 618-627; www.cwsei.ubc.ca/resources/COPUS.htm </t>
  </si>
  <si>
    <t>This instrument is designed for use in observing "lecture" classes, not laboratory or studio classes.  An analogous instrument designed for use in laboratory classes is described in J. B. Velasco, A. Knedeisen, D. Xue, T. L. Vickrey, M. Abebe, and M. Stains (2016).  J. Chem. Educ.  (http://pubs.acs.org.libproxy.uoregon.edu/doi/ipdf/10.1021/acs.jchemed.6b00062)</t>
  </si>
  <si>
    <t xml:space="preserve">Date: </t>
  </si>
  <si>
    <t xml:space="preserve">Course Name:  </t>
  </si>
  <si>
    <t xml:space="preserve">Instructor: </t>
  </si>
  <si>
    <t>No. students:</t>
  </si>
  <si>
    <t>large</t>
  </si>
  <si>
    <t xml:space="preserve">Observer Name: </t>
  </si>
  <si>
    <t>Type of Instituition:</t>
  </si>
  <si>
    <t>Research Intensive</t>
  </si>
  <si>
    <t>Class Subject:</t>
  </si>
  <si>
    <t>Class Level:</t>
  </si>
  <si>
    <t>Freshman</t>
  </si>
  <si>
    <t>Classroom arrangement:</t>
  </si>
  <si>
    <t>Fixed Seats</t>
  </si>
  <si>
    <t>Students are doing:</t>
  </si>
  <si>
    <r>
      <rPr>
        <sz val="11"/>
        <color theme="5"/>
        <rFont val="Calibri"/>
        <family val="2"/>
        <scheme val="minor"/>
      </rPr>
      <t xml:space="preserve">1. </t>
    </r>
    <r>
      <rPr>
        <b/>
        <sz val="11"/>
        <color theme="5"/>
        <rFont val="Calibri"/>
        <family val="2"/>
        <scheme val="minor"/>
      </rPr>
      <t>L</t>
    </r>
    <r>
      <rPr>
        <sz val="11"/>
        <color theme="5"/>
        <rFont val="Calibri"/>
        <family val="2"/>
        <scheme val="minor"/>
      </rPr>
      <t xml:space="preserve">-Listening; </t>
    </r>
    <r>
      <rPr>
        <b/>
        <sz val="11"/>
        <color theme="5"/>
        <rFont val="Calibri"/>
        <family val="2"/>
        <scheme val="minor"/>
      </rPr>
      <t>Ind</t>
    </r>
    <r>
      <rPr>
        <sz val="11"/>
        <color theme="5"/>
        <rFont val="Calibri"/>
        <family val="2"/>
        <scheme val="minor"/>
      </rPr>
      <t xml:space="preserve">-Individual work; </t>
    </r>
    <r>
      <rPr>
        <b/>
        <sz val="11"/>
        <color theme="5"/>
        <rFont val="Calibri"/>
        <family val="2"/>
        <scheme val="minor"/>
      </rPr>
      <t>CG</t>
    </r>
    <r>
      <rPr>
        <sz val="11"/>
        <color theme="5"/>
        <rFont val="Calibri"/>
        <family val="2"/>
        <scheme val="minor"/>
      </rPr>
      <t xml:space="preserve">-Clicker Q discussn; </t>
    </r>
    <r>
      <rPr>
        <b/>
        <sz val="11"/>
        <color theme="5"/>
        <rFont val="Calibri"/>
        <family val="2"/>
        <scheme val="minor"/>
      </rPr>
      <t>WG</t>
    </r>
    <r>
      <rPr>
        <sz val="11"/>
        <color theme="5"/>
        <rFont val="Calibri"/>
        <family val="2"/>
        <scheme val="minor"/>
      </rPr>
      <t xml:space="preserve">-Worksheet group work; </t>
    </r>
    <r>
      <rPr>
        <b/>
        <sz val="11"/>
        <color theme="5"/>
        <rFont val="Calibri"/>
        <family val="2"/>
        <scheme val="minor"/>
      </rPr>
      <t>OG</t>
    </r>
    <r>
      <rPr>
        <sz val="11"/>
        <color theme="5"/>
        <rFont val="Calibri"/>
        <family val="2"/>
        <scheme val="minor"/>
      </rPr>
      <t xml:space="preserve">-Other group work; </t>
    </r>
    <r>
      <rPr>
        <b/>
        <sz val="11"/>
        <color theme="5"/>
        <rFont val="Calibri"/>
        <family val="2"/>
        <scheme val="minor"/>
      </rPr>
      <t>AnQ</t>
    </r>
    <r>
      <rPr>
        <sz val="11"/>
        <color theme="5"/>
        <rFont val="Calibri"/>
        <family val="2"/>
        <scheme val="minor"/>
      </rPr>
      <t xml:space="preserve">-Answer Q; </t>
    </r>
    <r>
      <rPr>
        <b/>
        <sz val="11"/>
        <color theme="5"/>
        <rFont val="Calibri"/>
        <family val="2"/>
        <scheme val="minor"/>
      </rPr>
      <t>SQ</t>
    </r>
    <r>
      <rPr>
        <sz val="11"/>
        <color theme="5"/>
        <rFont val="Calibri"/>
        <family val="2"/>
        <scheme val="minor"/>
      </rPr>
      <t xml:space="preserve">-Student Q; </t>
    </r>
    <r>
      <rPr>
        <b/>
        <sz val="11"/>
        <color theme="5"/>
        <rFont val="Calibri"/>
        <family val="2"/>
        <scheme val="minor"/>
      </rPr>
      <t>WC</t>
    </r>
    <r>
      <rPr>
        <sz val="11"/>
        <color theme="5"/>
        <rFont val="Calibri"/>
        <family val="2"/>
        <scheme val="minor"/>
      </rPr>
      <t xml:space="preserve">-Whole class discuss.; </t>
    </r>
    <r>
      <rPr>
        <b/>
        <sz val="11"/>
        <color theme="5"/>
        <rFont val="Calibri"/>
        <family val="2"/>
        <scheme val="minor"/>
      </rPr>
      <t>Prd</t>
    </r>
    <r>
      <rPr>
        <sz val="11"/>
        <color theme="5"/>
        <rFont val="Calibri"/>
        <family val="2"/>
        <scheme val="minor"/>
      </rPr>
      <t xml:space="preserve">-Predicting; </t>
    </r>
    <r>
      <rPr>
        <b/>
        <sz val="11"/>
        <color theme="5"/>
        <rFont val="Calibri"/>
        <family val="2"/>
        <scheme val="minor"/>
      </rPr>
      <t>SP</t>
    </r>
    <r>
      <rPr>
        <sz val="11"/>
        <color theme="5"/>
        <rFont val="Calibri"/>
        <family val="2"/>
        <scheme val="minor"/>
      </rPr>
      <t xml:space="preserve">-Student present.; </t>
    </r>
    <r>
      <rPr>
        <b/>
        <sz val="11"/>
        <color theme="5"/>
        <rFont val="Calibri"/>
        <family val="2"/>
        <scheme val="minor"/>
      </rPr>
      <t>TQ</t>
    </r>
    <r>
      <rPr>
        <sz val="11"/>
        <color theme="5"/>
        <rFont val="Calibri"/>
        <family val="2"/>
        <scheme val="minor"/>
      </rPr>
      <t xml:space="preserve">-Test/quiz; </t>
    </r>
    <r>
      <rPr>
        <b/>
        <sz val="11"/>
        <color theme="5"/>
        <rFont val="Calibri"/>
        <family val="2"/>
        <scheme val="minor"/>
      </rPr>
      <t>W</t>
    </r>
    <r>
      <rPr>
        <sz val="11"/>
        <color theme="5"/>
        <rFont val="Calibri"/>
        <family val="2"/>
        <scheme val="minor"/>
      </rPr>
      <t xml:space="preserve">-Waiting;  </t>
    </r>
    <r>
      <rPr>
        <b/>
        <sz val="11"/>
        <color theme="5"/>
        <rFont val="Calibri"/>
        <family val="2"/>
        <scheme val="minor"/>
      </rPr>
      <t>O</t>
    </r>
    <r>
      <rPr>
        <sz val="11"/>
        <color theme="5"/>
        <rFont val="Calibri"/>
        <family val="2"/>
        <scheme val="minor"/>
      </rPr>
      <t>-Other</t>
    </r>
  </si>
  <si>
    <t>Instructor is doing:</t>
  </si>
  <si>
    <r>
      <rPr>
        <sz val="11"/>
        <color theme="4"/>
        <rFont val="Calibri"/>
        <family val="2"/>
        <scheme val="minor"/>
      </rPr>
      <t xml:space="preserve">2. </t>
    </r>
    <r>
      <rPr>
        <b/>
        <sz val="11"/>
        <color theme="4"/>
        <rFont val="Calibri"/>
        <family val="2"/>
        <scheme val="minor"/>
      </rPr>
      <t>Lec</t>
    </r>
    <r>
      <rPr>
        <sz val="11"/>
        <color theme="4"/>
        <rFont val="Calibri"/>
        <family val="2"/>
        <scheme val="minor"/>
      </rPr>
      <t xml:space="preserve">-Lecturing; </t>
    </r>
    <r>
      <rPr>
        <b/>
        <sz val="11"/>
        <color theme="4"/>
        <rFont val="Calibri"/>
        <family val="2"/>
        <scheme val="minor"/>
      </rPr>
      <t>RtW</t>
    </r>
    <r>
      <rPr>
        <sz val="11"/>
        <color theme="4"/>
        <rFont val="Calibri"/>
        <family val="2"/>
        <scheme val="minor"/>
      </rPr>
      <t xml:space="preserve">-Writing; </t>
    </r>
    <r>
      <rPr>
        <b/>
        <sz val="11"/>
        <color theme="4"/>
        <rFont val="Calibri"/>
        <family val="2"/>
        <scheme val="minor"/>
      </rPr>
      <t>FUp</t>
    </r>
    <r>
      <rPr>
        <sz val="11"/>
        <color theme="4"/>
        <rFont val="Calibri"/>
        <family val="2"/>
        <scheme val="minor"/>
      </rPr>
      <t xml:space="preserve">-Follow-up; </t>
    </r>
    <r>
      <rPr>
        <b/>
        <sz val="11"/>
        <color theme="4"/>
        <rFont val="Calibri"/>
        <family val="2"/>
        <scheme val="minor"/>
      </rPr>
      <t>PQ</t>
    </r>
    <r>
      <rPr>
        <sz val="11"/>
        <color theme="4"/>
        <rFont val="Calibri"/>
        <family val="2"/>
        <scheme val="minor"/>
      </rPr>
      <t xml:space="preserve">-Pose Q; </t>
    </r>
    <r>
      <rPr>
        <b/>
        <sz val="11"/>
        <color theme="4"/>
        <rFont val="Calibri"/>
        <family val="2"/>
        <scheme val="minor"/>
      </rPr>
      <t>CQ</t>
    </r>
    <r>
      <rPr>
        <sz val="11"/>
        <color theme="4"/>
        <rFont val="Calibri"/>
        <family val="2"/>
        <scheme val="minor"/>
      </rPr>
      <t xml:space="preserve">-Clicker Q; </t>
    </r>
    <r>
      <rPr>
        <b/>
        <sz val="11"/>
        <color theme="4"/>
        <rFont val="Calibri"/>
        <family val="2"/>
        <scheme val="minor"/>
      </rPr>
      <t>AnQ</t>
    </r>
    <r>
      <rPr>
        <sz val="11"/>
        <color theme="4"/>
        <rFont val="Calibri"/>
        <family val="2"/>
        <scheme val="minor"/>
      </rPr>
      <t xml:space="preserve">-Answer Q; </t>
    </r>
    <r>
      <rPr>
        <b/>
        <sz val="11"/>
        <color theme="4"/>
        <rFont val="Calibri"/>
        <family val="2"/>
        <scheme val="minor"/>
      </rPr>
      <t>MG</t>
    </r>
    <r>
      <rPr>
        <sz val="11"/>
        <color theme="4"/>
        <rFont val="Calibri"/>
        <family val="2"/>
        <scheme val="minor"/>
      </rPr>
      <t xml:space="preserve">-Moving/Guiding; </t>
    </r>
    <r>
      <rPr>
        <b/>
        <sz val="11"/>
        <color theme="4"/>
        <rFont val="Calibri"/>
        <family val="2"/>
        <scheme val="minor"/>
      </rPr>
      <t>1o1</t>
    </r>
    <r>
      <rPr>
        <sz val="11"/>
        <color theme="4"/>
        <rFont val="Calibri"/>
        <family val="2"/>
        <scheme val="minor"/>
      </rPr>
      <t xml:space="preserve">-One-on-one; </t>
    </r>
    <r>
      <rPr>
        <b/>
        <sz val="11"/>
        <color theme="4"/>
        <rFont val="Calibri"/>
        <family val="2"/>
        <scheme val="minor"/>
      </rPr>
      <t>D/V</t>
    </r>
    <r>
      <rPr>
        <sz val="11"/>
        <color theme="4"/>
        <rFont val="Calibri"/>
        <family val="2"/>
        <scheme val="minor"/>
      </rPr>
      <t xml:space="preserve">-Demo+; </t>
    </r>
    <r>
      <rPr>
        <b/>
        <sz val="11"/>
        <color theme="4"/>
        <rFont val="Calibri"/>
        <family val="2"/>
        <scheme val="minor"/>
      </rPr>
      <t>Adm</t>
    </r>
    <r>
      <rPr>
        <sz val="11"/>
        <color theme="4"/>
        <rFont val="Calibri"/>
        <family val="2"/>
        <scheme val="minor"/>
      </rPr>
      <t xml:space="preserve">-Admin; W-Waiting; </t>
    </r>
    <r>
      <rPr>
        <b/>
        <sz val="11"/>
        <color theme="4"/>
        <rFont val="Calibri"/>
        <family val="2"/>
        <scheme val="minor"/>
      </rPr>
      <t>O</t>
    </r>
    <r>
      <rPr>
        <sz val="11"/>
        <color theme="4"/>
        <rFont val="Calibri"/>
        <family val="2"/>
        <scheme val="minor"/>
      </rPr>
      <t>-Other</t>
    </r>
  </si>
  <si>
    <t>For each 2 minute interval, check columns to show what’s happening in each category (or draw vertical line to indicate continuation of activity). Check multiple columns where appropriate.</t>
  </si>
  <si>
    <t>COPUS</t>
  </si>
  <si>
    <t>1. Students doing</t>
  </si>
  <si>
    <t>2. Instructor doing</t>
  </si>
  <si>
    <t>3. Engagement</t>
  </si>
  <si>
    <r>
      <t xml:space="preserve">Comments:  </t>
    </r>
    <r>
      <rPr>
        <sz val="11"/>
        <color theme="1"/>
        <rFont val="Calibri"/>
        <family val="2"/>
        <scheme val="minor"/>
      </rPr>
      <t xml:space="preserve">EG: explain difficult coding choices,  flag key points for </t>
    </r>
    <r>
      <rPr>
        <u/>
        <sz val="11"/>
        <color theme="1"/>
        <rFont val="Calibri"/>
        <family val="2"/>
        <scheme val="minor"/>
      </rPr>
      <t>feedback for the instructor</t>
    </r>
    <r>
      <rPr>
        <sz val="11"/>
        <color theme="1"/>
        <rFont val="Calibri"/>
        <family val="2"/>
        <scheme val="minor"/>
      </rPr>
      <t>,  identify good analogies, etc.</t>
    </r>
  </si>
  <si>
    <t>min</t>
  </si>
  <si>
    <t>L</t>
  </si>
  <si>
    <t>AnQ</t>
  </si>
  <si>
    <t>SQ</t>
  </si>
  <si>
    <t>WC</t>
  </si>
  <si>
    <t>SP</t>
  </si>
  <si>
    <t>Ind</t>
  </si>
  <si>
    <t>CG</t>
  </si>
  <si>
    <t>WG</t>
  </si>
  <si>
    <t>OG</t>
  </si>
  <si>
    <t>Prd</t>
  </si>
  <si>
    <t>TQ</t>
  </si>
  <si>
    <t>W</t>
  </si>
  <si>
    <t>O</t>
  </si>
  <si>
    <t>Lec</t>
  </si>
  <si>
    <t>RtW</t>
  </si>
  <si>
    <t>D/V</t>
  </si>
  <si>
    <t>Fup</t>
  </si>
  <si>
    <t>PQ</t>
  </si>
  <si>
    <t>CQ</t>
  </si>
  <si>
    <t>MG</t>
  </si>
  <si>
    <t>1o1</t>
  </si>
  <si>
    <t>Adm</t>
  </si>
  <si>
    <t>M</t>
  </si>
  <si>
    <t>H</t>
  </si>
  <si>
    <t>Class length</t>
  </si>
  <si>
    <t>0-2</t>
  </si>
  <si>
    <t>2-4</t>
  </si>
  <si>
    <t>4-6</t>
  </si>
  <si>
    <t>6-8</t>
  </si>
  <si>
    <t>8 - 10</t>
  </si>
  <si>
    <t>10 - 12</t>
  </si>
  <si>
    <t>18 - 20</t>
  </si>
  <si>
    <t>20 - 22</t>
  </si>
  <si>
    <t>2. instructor doing</t>
  </si>
  <si>
    <t>30 - 32</t>
  </si>
  <si>
    <t>38 - 40</t>
  </si>
  <si>
    <t>40 - 42</t>
  </si>
  <si>
    <t>48 - 50</t>
  </si>
  <si>
    <t>50-52</t>
  </si>
  <si>
    <t>58-60</t>
  </si>
  <si>
    <t>60-62</t>
  </si>
  <si>
    <t>68-70</t>
  </si>
  <si>
    <t>70-72</t>
  </si>
  <si>
    <t>78-80</t>
  </si>
  <si>
    <t>80-82</t>
  </si>
  <si>
    <t>88-90</t>
  </si>
  <si>
    <t>90-92</t>
  </si>
  <si>
    <t>98-100</t>
  </si>
  <si>
    <t>100-102</t>
  </si>
  <si>
    <t>108-110</t>
  </si>
  <si>
    <t>Sum</t>
  </si>
  <si>
    <t>Total</t>
  </si>
  <si>
    <t>Student activity codes</t>
  </si>
  <si>
    <r>
      <rPr>
        <b/>
        <sz val="11"/>
        <color theme="1"/>
        <rFont val="Calibri"/>
        <family val="2"/>
        <scheme val="minor"/>
      </rPr>
      <t>L</t>
    </r>
    <r>
      <rPr>
        <sz val="11"/>
        <color theme="1"/>
        <rFont val="Calibri"/>
        <family val="2"/>
        <scheme val="minor"/>
      </rPr>
      <t xml:space="preserve">-Listening; </t>
    </r>
    <r>
      <rPr>
        <b/>
        <sz val="11"/>
        <color theme="1"/>
        <rFont val="Calibri"/>
        <family val="2"/>
        <scheme val="minor"/>
      </rPr>
      <t>Ind</t>
    </r>
    <r>
      <rPr>
        <sz val="11"/>
        <color theme="1"/>
        <rFont val="Calibri"/>
        <family val="2"/>
        <scheme val="minor"/>
      </rPr>
      <t xml:space="preserve">-Individual work; </t>
    </r>
    <r>
      <rPr>
        <b/>
        <sz val="11"/>
        <color theme="1"/>
        <rFont val="Calibri"/>
        <family val="2"/>
        <scheme val="minor"/>
      </rPr>
      <t>CG</t>
    </r>
    <r>
      <rPr>
        <sz val="11"/>
        <color theme="1"/>
        <rFont val="Calibri"/>
        <family val="2"/>
        <scheme val="minor"/>
      </rPr>
      <t xml:space="preserve">-Clicker Q discussn; </t>
    </r>
    <r>
      <rPr>
        <b/>
        <sz val="11"/>
        <color theme="1"/>
        <rFont val="Calibri"/>
        <family val="2"/>
        <scheme val="minor"/>
      </rPr>
      <t>WG</t>
    </r>
    <r>
      <rPr>
        <sz val="11"/>
        <color theme="1"/>
        <rFont val="Calibri"/>
        <family val="2"/>
        <scheme val="minor"/>
      </rPr>
      <t xml:space="preserve">-Worksheet group work; </t>
    </r>
    <r>
      <rPr>
        <b/>
        <sz val="11"/>
        <color theme="1"/>
        <rFont val="Calibri"/>
        <family val="2"/>
        <scheme val="minor"/>
      </rPr>
      <t>OG</t>
    </r>
    <r>
      <rPr>
        <sz val="11"/>
        <color theme="1"/>
        <rFont val="Calibri"/>
        <family val="2"/>
        <scheme val="minor"/>
      </rPr>
      <t xml:space="preserve">-Other group work; </t>
    </r>
    <r>
      <rPr>
        <b/>
        <sz val="11"/>
        <color theme="1"/>
        <rFont val="Calibri"/>
        <family val="2"/>
        <scheme val="minor"/>
      </rPr>
      <t>AnQ</t>
    </r>
    <r>
      <rPr>
        <sz val="11"/>
        <color theme="1"/>
        <rFont val="Calibri"/>
        <family val="2"/>
        <scheme val="minor"/>
      </rPr>
      <t xml:space="preserve">-Answer Q; </t>
    </r>
    <r>
      <rPr>
        <b/>
        <sz val="11"/>
        <color theme="1"/>
        <rFont val="Calibri"/>
        <family val="2"/>
        <scheme val="minor"/>
      </rPr>
      <t>SQ</t>
    </r>
    <r>
      <rPr>
        <sz val="11"/>
        <color theme="1"/>
        <rFont val="Calibri"/>
        <family val="2"/>
        <scheme val="minor"/>
      </rPr>
      <t xml:space="preserve">-Student Q; </t>
    </r>
    <r>
      <rPr>
        <b/>
        <sz val="11"/>
        <color theme="1"/>
        <rFont val="Calibri"/>
        <family val="2"/>
        <scheme val="minor"/>
      </rPr>
      <t>WC</t>
    </r>
    <r>
      <rPr>
        <sz val="11"/>
        <color theme="1"/>
        <rFont val="Calibri"/>
        <family val="2"/>
        <scheme val="minor"/>
      </rPr>
      <t xml:space="preserve">-Whole class discuss.; </t>
    </r>
    <r>
      <rPr>
        <b/>
        <sz val="11"/>
        <color theme="1"/>
        <rFont val="Calibri"/>
        <family val="2"/>
        <scheme val="minor"/>
      </rPr>
      <t>Prd</t>
    </r>
    <r>
      <rPr>
        <sz val="11"/>
        <color theme="1"/>
        <rFont val="Calibri"/>
        <family val="2"/>
        <scheme val="minor"/>
      </rPr>
      <t xml:space="preserve">-Predicting; </t>
    </r>
    <r>
      <rPr>
        <b/>
        <sz val="11"/>
        <color theme="1"/>
        <rFont val="Calibri"/>
        <family val="2"/>
        <scheme val="minor"/>
      </rPr>
      <t>SP</t>
    </r>
    <r>
      <rPr>
        <sz val="11"/>
        <color theme="1"/>
        <rFont val="Calibri"/>
        <family val="2"/>
        <scheme val="minor"/>
      </rPr>
      <t xml:space="preserve">-Student present.; </t>
    </r>
    <r>
      <rPr>
        <b/>
        <sz val="11"/>
        <color theme="1"/>
        <rFont val="Calibri"/>
        <family val="2"/>
        <scheme val="minor"/>
      </rPr>
      <t>TQ</t>
    </r>
    <r>
      <rPr>
        <sz val="11"/>
        <color theme="1"/>
        <rFont val="Calibri"/>
        <family val="2"/>
        <scheme val="minor"/>
      </rPr>
      <t xml:space="preserve">-Test/quiz; </t>
    </r>
    <r>
      <rPr>
        <b/>
        <sz val="11"/>
        <color theme="1"/>
        <rFont val="Calibri"/>
        <family val="2"/>
        <scheme val="minor"/>
      </rPr>
      <t>W</t>
    </r>
    <r>
      <rPr>
        <sz val="11"/>
        <color theme="1"/>
        <rFont val="Calibri"/>
        <family val="2"/>
        <scheme val="minor"/>
      </rPr>
      <t xml:space="preserve">-Waiting;  </t>
    </r>
    <r>
      <rPr>
        <b/>
        <sz val="11"/>
        <color theme="1"/>
        <rFont val="Calibri"/>
        <family val="2"/>
        <scheme val="minor"/>
      </rPr>
      <t>O</t>
    </r>
    <r>
      <rPr>
        <sz val="11"/>
        <color theme="1"/>
        <rFont val="Calibri"/>
        <family val="2"/>
        <scheme val="minor"/>
      </rPr>
      <t>-Other</t>
    </r>
  </si>
  <si>
    <t>Instructor activity codes</t>
  </si>
  <si>
    <r>
      <rPr>
        <b/>
        <sz val="11"/>
        <color theme="1"/>
        <rFont val="Calibri"/>
        <family val="2"/>
        <scheme val="minor"/>
      </rPr>
      <t>Lec</t>
    </r>
    <r>
      <rPr>
        <sz val="11"/>
        <color theme="1"/>
        <rFont val="Calibri"/>
        <family val="2"/>
        <scheme val="minor"/>
      </rPr>
      <t xml:space="preserve">-Lecturing; </t>
    </r>
    <r>
      <rPr>
        <b/>
        <sz val="11"/>
        <color theme="1"/>
        <rFont val="Calibri"/>
        <family val="2"/>
        <scheme val="minor"/>
      </rPr>
      <t>RtW</t>
    </r>
    <r>
      <rPr>
        <sz val="11"/>
        <color theme="1"/>
        <rFont val="Calibri"/>
        <family val="2"/>
        <scheme val="minor"/>
      </rPr>
      <t xml:space="preserve">-Writing; </t>
    </r>
    <r>
      <rPr>
        <b/>
        <sz val="11"/>
        <color theme="1"/>
        <rFont val="Calibri"/>
        <family val="2"/>
        <scheme val="minor"/>
      </rPr>
      <t>FUp</t>
    </r>
    <r>
      <rPr>
        <sz val="11"/>
        <color theme="1"/>
        <rFont val="Calibri"/>
        <family val="2"/>
        <scheme val="minor"/>
      </rPr>
      <t xml:space="preserve">-Follow-up; </t>
    </r>
    <r>
      <rPr>
        <b/>
        <sz val="11"/>
        <color theme="1"/>
        <rFont val="Calibri"/>
        <family val="2"/>
        <scheme val="minor"/>
      </rPr>
      <t>PQ</t>
    </r>
    <r>
      <rPr>
        <sz val="11"/>
        <color theme="1"/>
        <rFont val="Calibri"/>
        <family val="2"/>
        <scheme val="minor"/>
      </rPr>
      <t xml:space="preserve">-Pose Q; </t>
    </r>
    <r>
      <rPr>
        <b/>
        <sz val="11"/>
        <color theme="1"/>
        <rFont val="Calibri"/>
        <family val="2"/>
        <scheme val="minor"/>
      </rPr>
      <t>CQ</t>
    </r>
    <r>
      <rPr>
        <sz val="11"/>
        <color theme="1"/>
        <rFont val="Calibri"/>
        <family val="2"/>
        <scheme val="minor"/>
      </rPr>
      <t xml:space="preserve">-Clicker Q; </t>
    </r>
    <r>
      <rPr>
        <b/>
        <sz val="11"/>
        <color theme="1"/>
        <rFont val="Calibri"/>
        <family val="2"/>
        <scheme val="minor"/>
      </rPr>
      <t>AnQ</t>
    </r>
    <r>
      <rPr>
        <sz val="11"/>
        <color theme="1"/>
        <rFont val="Calibri"/>
        <family val="2"/>
        <scheme val="minor"/>
      </rPr>
      <t xml:space="preserve">-Answer Q; </t>
    </r>
    <r>
      <rPr>
        <b/>
        <sz val="11"/>
        <color theme="1"/>
        <rFont val="Calibri"/>
        <family val="2"/>
        <scheme val="minor"/>
      </rPr>
      <t>MG</t>
    </r>
    <r>
      <rPr>
        <sz val="11"/>
        <color theme="1"/>
        <rFont val="Calibri"/>
        <family val="2"/>
        <scheme val="minor"/>
      </rPr>
      <t xml:space="preserve">-Moving/Guiding; </t>
    </r>
    <r>
      <rPr>
        <b/>
        <sz val="11"/>
        <color theme="1"/>
        <rFont val="Calibri"/>
        <family val="2"/>
        <scheme val="minor"/>
      </rPr>
      <t>1o1</t>
    </r>
    <r>
      <rPr>
        <sz val="11"/>
        <color theme="1"/>
        <rFont val="Calibri"/>
        <family val="2"/>
        <scheme val="minor"/>
      </rPr>
      <t xml:space="preserve">-One-on-one; </t>
    </r>
    <r>
      <rPr>
        <b/>
        <sz val="11"/>
        <color theme="1"/>
        <rFont val="Calibri"/>
        <family val="2"/>
        <scheme val="minor"/>
      </rPr>
      <t>D/V</t>
    </r>
    <r>
      <rPr>
        <sz val="11"/>
        <color theme="1"/>
        <rFont val="Calibri"/>
        <family val="2"/>
        <scheme val="minor"/>
      </rPr>
      <t xml:space="preserve">-Demo+; </t>
    </r>
    <r>
      <rPr>
        <b/>
        <sz val="11"/>
        <color theme="1"/>
        <rFont val="Calibri"/>
        <family val="2"/>
        <scheme val="minor"/>
      </rPr>
      <t>Adm</t>
    </r>
    <r>
      <rPr>
        <sz val="11"/>
        <color theme="1"/>
        <rFont val="Calibri"/>
        <family val="2"/>
        <scheme val="minor"/>
      </rPr>
      <t>-Admin; W-Waiting</t>
    </r>
    <r>
      <rPr>
        <sz val="11"/>
        <color theme="1"/>
        <rFont val="Calibri"/>
        <family val="2"/>
        <scheme val="minor"/>
      </rPr>
      <t xml:space="preserve">; </t>
    </r>
    <r>
      <rPr>
        <b/>
        <sz val="11"/>
        <color theme="1"/>
        <rFont val="Calibri"/>
        <family val="2"/>
        <scheme val="minor"/>
      </rPr>
      <t>O</t>
    </r>
    <r>
      <rPr>
        <sz val="11"/>
        <color theme="1"/>
        <rFont val="Calibri"/>
        <family val="2"/>
        <scheme val="minor"/>
      </rPr>
      <t>-Other</t>
    </r>
  </si>
  <si>
    <t>Observer Comments</t>
  </si>
  <si>
    <r>
      <rPr>
        <b/>
        <sz val="11"/>
        <color theme="1"/>
        <rFont val="Calibri"/>
        <family val="2"/>
        <scheme val="minor"/>
      </rPr>
      <t xml:space="preserve">Teaching Strategies: </t>
    </r>
    <r>
      <rPr>
        <sz val="11"/>
        <color theme="1"/>
        <rFont val="Calibri"/>
        <family val="2"/>
        <scheme val="minor"/>
      </rPr>
      <t xml:space="preserve">Questions about teaching strategies to consider, but do not feel obligated to answer all of them.  </t>
    </r>
    <r>
      <rPr>
        <i/>
        <sz val="11"/>
        <color theme="1"/>
        <rFont val="Calibri"/>
        <family val="2"/>
        <scheme val="minor"/>
      </rPr>
      <t>Were there a variety of teaching techniques used to conduct the class (small groups, paired learning, whole group discussion, silent writing and reflection, feedback discussion)? What techniques were used to freshen the energy and attention of the students periodically during the class – especially if the class lasts two hours? Did the students have time to reflect when questions were posed to the class?</t>
    </r>
  </si>
  <si>
    <t xml:space="preserve">Teaching Strategy Comments: </t>
  </si>
  <si>
    <r>
      <rPr>
        <b/>
        <sz val="11"/>
        <color theme="1"/>
        <rFont val="Calibri"/>
        <family val="2"/>
        <scheme val="minor"/>
      </rPr>
      <t>Organization:</t>
    </r>
    <r>
      <rPr>
        <sz val="11"/>
        <color theme="1"/>
        <rFont val="Calibri"/>
        <family val="2"/>
        <scheme val="minor"/>
      </rPr>
      <t xml:space="preserve"> Questions about organization to consider, but do not feel obligated to answer all of them. </t>
    </r>
    <r>
      <rPr>
        <i/>
        <sz val="11"/>
        <color theme="1"/>
        <rFont val="Calibri"/>
        <family val="2"/>
        <scheme val="minor"/>
      </rPr>
      <t>Did the students have a preview of the content to be covered at the beginning of class? Was there any review of the preceding session and/or place this day’s session into the big picture of the course? Were there internal summaries of the material being covered? Were visuals or demos used for clarity/emphasis? Were the important points summarized at the close of class?</t>
    </r>
  </si>
  <si>
    <r>
      <t>Organization Comments</t>
    </r>
    <r>
      <rPr>
        <sz val="11"/>
        <color rgb="FF000000"/>
        <rFont val="Calibri"/>
        <family val="2"/>
      </rPr>
      <t xml:space="preserve">: </t>
    </r>
  </si>
  <si>
    <r>
      <rPr>
        <b/>
        <sz val="11"/>
        <color theme="1"/>
        <rFont val="Calibri"/>
        <family val="2"/>
        <scheme val="minor"/>
      </rPr>
      <t>Content:</t>
    </r>
    <r>
      <rPr>
        <sz val="11"/>
        <color theme="1"/>
        <rFont val="Calibri"/>
        <family val="2"/>
        <scheme val="minor"/>
      </rPr>
      <t xml:space="preserve">  Questions about content to consider, but do not feel obligated to answer all of them. </t>
    </r>
    <r>
      <rPr>
        <i/>
        <sz val="11"/>
        <color theme="1"/>
        <rFont val="Calibri"/>
        <family val="2"/>
        <scheme val="minor"/>
      </rPr>
      <t>Were there good illustrative examples for all major concepts? Was there an effective way to tie facts to course themes? What major questions/themes were addressed?</t>
    </r>
  </si>
  <si>
    <r>
      <t>Content Comments:</t>
    </r>
    <r>
      <rPr>
        <sz val="11"/>
        <color rgb="FF000000"/>
        <rFont val="Calibri"/>
        <family val="2"/>
      </rPr>
      <t xml:space="preserve"> </t>
    </r>
  </si>
  <si>
    <r>
      <rPr>
        <b/>
        <sz val="11"/>
        <color theme="1"/>
        <rFont val="Calibri"/>
        <family val="2"/>
        <scheme val="minor"/>
      </rPr>
      <t>Rapport:</t>
    </r>
    <r>
      <rPr>
        <sz val="11"/>
        <color theme="1"/>
        <rFont val="Calibri"/>
        <family val="2"/>
        <scheme val="minor"/>
      </rPr>
      <t xml:space="preserve"> Questions about rapport to consider, but do not feel obligated to answer all of them. </t>
    </r>
    <r>
      <rPr>
        <i/>
        <sz val="11"/>
        <color theme="1"/>
        <rFont val="Calibri"/>
        <family val="2"/>
        <scheme val="minor"/>
      </rPr>
      <t>Were questions and discussion from students encouraged? For the questions presented to students - to what level of critical thinking were they challenged? Were student questions repeated/paraphrased/clarified? Did students throughout the classroom participate in class activities?</t>
    </r>
  </si>
  <si>
    <r>
      <t>Rapport Comments:</t>
    </r>
    <r>
      <rPr>
        <sz val="11"/>
        <color rgb="FF000000"/>
        <rFont val="Calibri"/>
        <family val="2"/>
      </rPr>
      <t xml:space="preserve"> </t>
    </r>
  </si>
  <si>
    <t xml:space="preserve">This worksheet shows which activities occurred in each 2-minute time interval.  Rows show the time periods in which a given activity occurred.  Columns show which activities were marked in each time interval.  This visualization can give insights into the overall flow of the class.  </t>
  </si>
  <si>
    <t>Occurrence of Activity by Time (Collapsed Codes)*</t>
  </si>
  <si>
    <t>Minutes</t>
  </si>
  <si>
    <t>Student activities</t>
  </si>
  <si>
    <t>Receiving</t>
  </si>
  <si>
    <t>Talking to Class</t>
  </si>
  <si>
    <t>Working</t>
  </si>
  <si>
    <t>Other</t>
  </si>
  <si>
    <t>Instructor activities</t>
  </si>
  <si>
    <t>Presenting</t>
  </si>
  <si>
    <t>Guiding</t>
  </si>
  <si>
    <t>Admin</t>
  </si>
  <si>
    <t>*As defined in Smith MK, Vinson EL, Smith JA, Lewin JD, Stetzer MR. 2014.  A Campus-Wide Study of STEM Courses: New Perspectives on Teaching Practices and Perceptions, CBE-Life Sciences Education 13(4), pp. 624–635.
Receiving = Listening to instructor (L)
Talking to Class = Student answering question (AnQ), Student asking question (SQ), Whole-class discussion (WC), Students presenting to entire class (SP)
Working = Individual thinking (Ind), Discussing clicker question (CG), Working in groups on worksheet (WG), Other group activity (OG), Making prediction (Prd), Test/Quiz (TQ)
Other = Waiting (W), Other (O)
Presenting = Lecturing or presenting information (Lec), Real-time writing (RtW), Demonstration/Video (D/V)
Guiding = Follow-up/feedback on activity (FUp), Pose question (PQ), Pose clicker question (CQ), Listening to and answering student questions (AnQ), Moving and Guiding (MG), One on one discussion (1o1)
Administration = Administration (Adm)
Other  = Waiting (W) or Other (O)</t>
  </si>
  <si>
    <t>Occurrence of Activity by Time</t>
  </si>
  <si>
    <t>Listening (L)</t>
  </si>
  <si>
    <t>Answer Question (AnQ)</t>
  </si>
  <si>
    <t>Asking (SQ)</t>
  </si>
  <si>
    <t>Whole Class (WC)</t>
  </si>
  <si>
    <t>Presentation (SP)</t>
  </si>
  <si>
    <t>Thinking (Ind)</t>
  </si>
  <si>
    <t>Clicker (CG)</t>
  </si>
  <si>
    <t>Worksheet (WG)</t>
  </si>
  <si>
    <t>Other Group (OG)</t>
  </si>
  <si>
    <t>Prediction (Prd)</t>
  </si>
  <si>
    <t>Test/Quiz (T/Q)</t>
  </si>
  <si>
    <t>Waiting (W)</t>
  </si>
  <si>
    <t>Other (O)</t>
  </si>
  <si>
    <t>Lecturing (Lec)</t>
  </si>
  <si>
    <t>Writing (RtW)</t>
  </si>
  <si>
    <t>Demo/Video (D/V)</t>
  </si>
  <si>
    <t>Follow Up (FUp)</t>
  </si>
  <si>
    <t>Pose Question (PQ)</t>
  </si>
  <si>
    <t>Clicker Question (CQ)</t>
  </si>
  <si>
    <t>Moving/Guiding (MG)</t>
  </si>
  <si>
    <t>One on One (1o1)</t>
  </si>
  <si>
    <t>Administration (Adm)</t>
  </si>
  <si>
    <t>Example Drop Down</t>
  </si>
  <si>
    <t>Note: select a check from the dropdown list in the cells under all codes that happen anytime in each 2 minutes time period</t>
  </si>
  <si>
    <t>Check multiple codes per 2 minutes if multiple activities occur in that 2 minute time period</t>
  </si>
  <si>
    <t>✔</t>
  </si>
  <si>
    <r>
      <t xml:space="preserve">The graphs on this sheet show how frequwntly a given activity code was marked compared to the sum of all codes marked in all time intervals during the class session, expressed as a percent.  Because a given activity may not occupy the full two minutes of a time interval, and because multiple activities may occur simultaneously (e.g. a instructor might be moving and guiding (MG) and having a one-on-one (1o1) interaction at the same time, these percents do not represent the fraction of </t>
    </r>
    <r>
      <rPr>
        <b/>
        <i/>
        <sz val="11"/>
        <color theme="1"/>
        <rFont val="Calibri"/>
        <family val="2"/>
        <scheme val="minor"/>
      </rPr>
      <t>time</t>
    </r>
    <r>
      <rPr>
        <b/>
        <sz val="11"/>
        <color theme="1"/>
        <rFont val="Calibri"/>
        <family val="2"/>
        <scheme val="minor"/>
      </rPr>
      <t xml:space="preserve"> devoted to each activity.  Rather they are the fraction of activities, calculated separately for the instructor's activities and the students' activities.</t>
    </r>
  </si>
  <si>
    <t>Students</t>
  </si>
  <si>
    <t>Instructor</t>
  </si>
  <si>
    <t>Answering (AnQ)</t>
  </si>
  <si>
    <t>Clicker Discussion (CG)</t>
  </si>
  <si>
    <t>Working Group (WG)</t>
  </si>
  <si>
    <t>Follow-up (Fup)</t>
  </si>
  <si>
    <t>Posing Question (PQ)</t>
  </si>
  <si>
    <t>Answering Question (AnQ)</t>
  </si>
  <si>
    <t>Moving (MG)</t>
  </si>
  <si>
    <t>One-on-One (1o1)</t>
  </si>
  <si>
    <t>Minute</t>
  </si>
  <si>
    <t>T/Q</t>
  </si>
  <si>
    <t>Count of responses</t>
  </si>
  <si>
    <t>Total Responses:</t>
  </si>
  <si>
    <t>% of Responses (inst)</t>
  </si>
  <si>
    <t>% of Responses (student):</t>
  </si>
  <si>
    <t>Other (Student)</t>
  </si>
  <si>
    <t>Other (Inst)</t>
  </si>
  <si>
    <t>Collapsed Codes (Inst)</t>
  </si>
  <si>
    <t>Collapsed Codes (Student)</t>
  </si>
  <si>
    <r>
      <t xml:space="preserve">The graphs on this sheet show the fraction of time intervals in which each code was marked, expressed as a percent.  Note that because a given activity may not occupy the full time interval (e.g. it may take only a few seconds for an instructor to pose a question but the time interval covers two full minutes) the </t>
    </r>
    <r>
      <rPr>
        <b/>
        <i/>
        <sz val="11"/>
        <color theme="1"/>
        <rFont val="Calibri"/>
        <family val="2"/>
        <scheme val="minor"/>
      </rPr>
      <t>graphs do not show the true fraction of class time spent on each activity</t>
    </r>
    <r>
      <rPr>
        <b/>
        <sz val="11"/>
        <color theme="1"/>
        <rFont val="Calibri"/>
        <family val="2"/>
        <scheme val="minor"/>
      </rPr>
      <t>.  Rather they simply show the fraction of time intervals in which a code was marked.</t>
    </r>
  </si>
  <si>
    <t># of Time intervals</t>
  </si>
  <si>
    <t>% of Time intervals (Inst)</t>
  </si>
  <si>
    <t>% of Time intervals (Students)</t>
  </si>
  <si>
    <t>GW</t>
  </si>
  <si>
    <t>0 - 2</t>
  </si>
  <si>
    <t>Number of time intervals</t>
  </si>
  <si>
    <t>% of time intervals (Inst.)</t>
  </si>
  <si>
    <t>% of time intervals (Students)</t>
  </si>
  <si>
    <t>Profile:</t>
  </si>
  <si>
    <r>
      <rPr>
        <b/>
        <sz val="11"/>
        <color rgb="FF9C0006"/>
        <rFont val="Calibri"/>
        <family val="2"/>
        <scheme val="minor"/>
      </rPr>
      <t>Type of Insitution</t>
    </r>
    <r>
      <rPr>
        <sz val="11"/>
        <color rgb="FF9C0006"/>
        <rFont val="Calibri"/>
        <family val="2"/>
        <scheme val="minor"/>
      </rPr>
      <t xml:space="preserve"> (Research Intensive, four-year universities/colleges, community college, high school)</t>
    </r>
  </si>
  <si>
    <r>
      <rPr>
        <b/>
        <sz val="11"/>
        <color rgb="FF9C0006"/>
        <rFont val="Calibri"/>
        <family val="2"/>
        <scheme val="minor"/>
      </rPr>
      <t>Class Subject</t>
    </r>
    <r>
      <rPr>
        <sz val="11"/>
        <color rgb="FF9C0006"/>
        <rFont val="Calibri"/>
        <family val="2"/>
        <scheme val="minor"/>
      </rPr>
      <t xml:space="preserve"> (e.g., biology, chemistry, etc.)</t>
    </r>
  </si>
  <si>
    <r>
      <rPr>
        <b/>
        <sz val="11"/>
        <color rgb="FF9C0006"/>
        <rFont val="Calibri"/>
        <family val="2"/>
        <scheme val="minor"/>
      </rPr>
      <t>Name of course</t>
    </r>
    <r>
      <rPr>
        <sz val="11"/>
        <color rgb="FF9C0006"/>
        <rFont val="Calibri"/>
        <family val="2"/>
        <scheme val="minor"/>
      </rPr>
      <t xml:space="preserve"> (e.g., general chemistry, genetics, etc.)</t>
    </r>
  </si>
  <si>
    <r>
      <rPr>
        <b/>
        <sz val="11"/>
        <color rgb="FF9C0006"/>
        <rFont val="Calibri"/>
        <family val="2"/>
        <scheme val="minor"/>
      </rPr>
      <t>Class level</t>
    </r>
    <r>
      <rPr>
        <sz val="11"/>
        <color rgb="FF9C0006"/>
        <rFont val="Calibri"/>
        <family val="2"/>
        <scheme val="minor"/>
      </rPr>
      <t xml:space="preserve"> (e.g., freshman, sophomore, etc.)</t>
    </r>
  </si>
  <si>
    <r>
      <rPr>
        <b/>
        <sz val="11"/>
        <color rgb="FF9C0006"/>
        <rFont val="Calibri"/>
        <family val="2"/>
        <scheme val="minor"/>
      </rPr>
      <t>Course size</t>
    </r>
    <r>
      <rPr>
        <sz val="11"/>
        <color rgb="FF9C0006"/>
        <rFont val="Calibri"/>
        <family val="2"/>
        <scheme val="minor"/>
      </rPr>
      <t xml:space="preserve"> (small N=1-25; medium=26-100; large&gt;100)</t>
    </r>
  </si>
  <si>
    <r>
      <rPr>
        <b/>
        <sz val="11"/>
        <color rgb="FF9C0006"/>
        <rFont val="Calibri"/>
        <family val="2"/>
        <scheme val="minor"/>
      </rPr>
      <t>Physical Layout</t>
    </r>
    <r>
      <rPr>
        <sz val="11"/>
        <color rgb="FF9C0006"/>
        <rFont val="Calibri"/>
        <family val="2"/>
        <scheme val="minor"/>
      </rPr>
      <t xml:space="preserve"> (e.g. fixed seats, moveable table, round tables, etc.)</t>
    </r>
  </si>
  <si>
    <t>Instructor Acronym</t>
  </si>
  <si>
    <t>In these columns, enter the percentage of 2-min time blocks for which each of the following behaviors were coded during the observation. For example, let's assume we have a 50 minute class, and thus 25 2-min time blocks; if Lec is selected in 23 2-min time blocks, then the number to be entered in the column labeled Lec below is 92, coming from (23/25)*100. Codes mark with * have to be entered.</t>
  </si>
  <si>
    <t>student_l</t>
  </si>
  <si>
    <t>student_ind</t>
  </si>
  <si>
    <t>student_anq*</t>
  </si>
  <si>
    <t>student_sq*</t>
  </si>
  <si>
    <t>student_prd</t>
  </si>
  <si>
    <t>student_cg</t>
  </si>
  <si>
    <t>student_wg</t>
  </si>
  <si>
    <t>student_og</t>
  </si>
  <si>
    <t>student_gw*</t>
  </si>
  <si>
    <t>student_wc</t>
  </si>
  <si>
    <t>student_sp</t>
  </si>
  <si>
    <t>student_tq</t>
  </si>
  <si>
    <t>student_w</t>
  </si>
  <si>
    <t>student_o</t>
  </si>
  <si>
    <t>instructor_lec*</t>
  </si>
  <si>
    <t>instructor_rtw*</t>
  </si>
  <si>
    <t>instructor_dv</t>
  </si>
  <si>
    <t>instructor_pq</t>
  </si>
  <si>
    <t>instructor_cq*</t>
  </si>
  <si>
    <t>instructor_anq</t>
  </si>
  <si>
    <t>instructor_fup*</t>
  </si>
  <si>
    <t>instructor_mg*</t>
  </si>
  <si>
    <t>instructor_1o1</t>
  </si>
  <si>
    <t>instructor_adm</t>
  </si>
  <si>
    <t>instructor_w</t>
  </si>
  <si>
    <t>instructor_o</t>
  </si>
  <si>
    <t>Comment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</si>
</sst>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
  </numFmts>
  <fonts count="47">
    <font>
      <sz val="11"/>
      <color theme="1"/>
      <name val="Calibri"/>
      <family val="2"/>
      <scheme val="minor"/>
    </font>
    <font>
      <sz val="12"/>
      <color theme="1"/>
      <name val="Calibri"/>
      <family val="2"/>
      <scheme val="minor"/>
    </font>
    <font>
      <b/>
      <sz val="11"/>
      <color theme="1"/>
      <name val="Calibri"/>
      <family val="2"/>
      <scheme val="minor"/>
    </font>
    <font>
      <sz val="11"/>
      <color theme="1"/>
      <name val="Arial Narrow"/>
      <family val="2"/>
    </font>
    <font>
      <u/>
      <sz val="11"/>
      <color theme="1"/>
      <name val="Calibri"/>
      <family val="2"/>
      <scheme val="minor"/>
    </font>
    <font>
      <sz val="10"/>
      <color theme="1"/>
      <name val="Arial"/>
      <family val="2"/>
    </font>
    <font>
      <u/>
      <sz val="11"/>
      <color theme="10"/>
      <name val="Calibri"/>
      <family val="2"/>
      <scheme val="minor"/>
    </font>
    <font>
      <u/>
      <sz val="11"/>
      <color theme="11"/>
      <name val="Calibri"/>
      <family val="2"/>
      <scheme val="minor"/>
    </font>
    <font>
      <sz val="14"/>
      <color rgb="FFFF0000"/>
      <name val="Calibri"/>
      <family val="2"/>
      <scheme val="minor"/>
    </font>
    <font>
      <sz val="11"/>
      <color rgb="FF008000"/>
      <name val="Calibri"/>
      <family val="2"/>
      <scheme val="minor"/>
    </font>
    <font>
      <b/>
      <sz val="11"/>
      <color rgb="FFFF0000"/>
      <name val="Calibri"/>
      <family val="2"/>
      <scheme val="minor"/>
    </font>
    <font>
      <sz val="11"/>
      <color rgb="FFFF0000"/>
      <name val="Calibri"/>
      <family val="2"/>
      <scheme val="minor"/>
    </font>
    <font>
      <b/>
      <i/>
      <sz val="11"/>
      <color theme="1"/>
      <name val="Calibri"/>
      <family val="2"/>
      <scheme val="minor"/>
    </font>
    <font>
      <b/>
      <sz val="16"/>
      <color theme="1"/>
      <name val="Calibri"/>
      <family val="2"/>
      <scheme val="minor"/>
    </font>
    <font>
      <b/>
      <sz val="12"/>
      <color theme="1"/>
      <name val="Calibri"/>
      <family val="2"/>
      <scheme val="minor"/>
    </font>
    <font>
      <i/>
      <sz val="11"/>
      <color theme="1"/>
      <name val="Calibri"/>
      <family val="2"/>
      <scheme val="minor"/>
    </font>
    <font>
      <b/>
      <sz val="11"/>
      <color rgb="FF000000"/>
      <name val="Calibri"/>
      <family val="2"/>
    </font>
    <font>
      <sz val="11"/>
      <color rgb="FF000000"/>
      <name val="Calibri"/>
      <family val="2"/>
    </font>
    <font>
      <sz val="11"/>
      <color theme="1"/>
      <name val="Calibri"/>
      <family val="2"/>
      <scheme val="minor"/>
    </font>
    <font>
      <sz val="11"/>
      <color theme="1"/>
      <name val="Calibri"/>
      <family val="2"/>
    </font>
    <font>
      <sz val="18"/>
      <color rgb="FF252525"/>
      <name val="Calibri"/>
      <family val="2"/>
    </font>
    <font>
      <sz val="11"/>
      <name val="Calibri"/>
      <family val="2"/>
    </font>
    <font>
      <sz val="18"/>
      <color theme="1"/>
      <name val="Calibri"/>
      <family val="2"/>
      <scheme val="minor"/>
    </font>
    <font>
      <sz val="18"/>
      <color theme="1"/>
      <name val="Menlo Bold"/>
    </font>
    <font>
      <sz val="6"/>
      <color theme="1"/>
      <name val="Arial Narrow"/>
      <family val="2"/>
    </font>
    <font>
      <b/>
      <sz val="11"/>
      <color theme="3"/>
      <name val="Calibri"/>
      <family val="2"/>
      <scheme val="minor"/>
    </font>
    <font>
      <sz val="24"/>
      <color theme="1"/>
      <name val="Calibri"/>
      <family val="2"/>
      <scheme val="minor"/>
    </font>
    <font>
      <b/>
      <sz val="11"/>
      <color theme="4"/>
      <name val="Calibri"/>
      <family val="2"/>
      <scheme val="minor"/>
    </font>
    <font>
      <sz val="11"/>
      <color theme="4"/>
      <name val="Calibri"/>
      <family val="2"/>
      <scheme val="minor"/>
    </font>
    <font>
      <sz val="11"/>
      <color theme="5"/>
      <name val="Calibri"/>
      <family val="2"/>
      <scheme val="minor"/>
    </font>
    <font>
      <b/>
      <sz val="11"/>
      <color theme="5"/>
      <name val="Calibri"/>
      <family val="2"/>
      <scheme val="minor"/>
    </font>
    <font>
      <sz val="14"/>
      <color theme="4"/>
      <name val="Calibri"/>
      <family val="2"/>
      <scheme val="minor"/>
    </font>
    <font>
      <sz val="11"/>
      <color theme="1" tint="0.24994659260841701"/>
      <name val="Cambria"/>
      <family val="2"/>
      <scheme val="major"/>
    </font>
    <font>
      <b/>
      <sz val="13"/>
      <color theme="7"/>
      <name val="Cambria"/>
      <family val="2"/>
      <scheme val="major"/>
    </font>
    <font>
      <b/>
      <sz val="13"/>
      <color theme="1" tint="0.24994659260841701"/>
      <name val="Cambria"/>
      <family val="2"/>
      <scheme val="major"/>
    </font>
    <font>
      <b/>
      <sz val="9.5"/>
      <color theme="1" tint="0.499984740745262"/>
      <name val="Calibri"/>
      <family val="2"/>
      <scheme val="minor"/>
    </font>
    <font>
      <b/>
      <sz val="42"/>
      <color theme="7"/>
      <name val="Cambria"/>
      <family val="2"/>
      <scheme val="major"/>
    </font>
    <font>
      <sz val="14"/>
      <color theme="1" tint="0.24994659260841701"/>
      <name val="Calibri"/>
      <family val="2"/>
      <scheme val="minor"/>
    </font>
    <font>
      <b/>
      <sz val="11"/>
      <color theme="1" tint="0.2499465926084170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1"/>
      <color rgb="FF9C0006"/>
      <name val="Calibri"/>
      <family val="2"/>
      <scheme val="minor"/>
    </font>
    <font>
      <i/>
      <sz val="11"/>
      <color rgb="FF006100"/>
      <name val="Calibri"/>
      <family val="2"/>
      <scheme val="minor"/>
    </font>
    <font>
      <b/>
      <sz val="11"/>
      <color rgb="FF006100"/>
      <name val="Calibri"/>
      <family val="2"/>
      <scheme val="minor"/>
    </font>
    <font>
      <b/>
      <sz val="16"/>
      <name val="Calibri"/>
      <family val="2"/>
      <scheme val="minor"/>
    </font>
    <font>
      <sz val="16"/>
      <name val="Calibri"/>
      <family val="2"/>
      <scheme val="minor"/>
    </font>
  </fonts>
  <fills count="13">
    <fill>
      <patternFill patternType="none"/>
    </fill>
    <fill>
      <patternFill patternType="gray125"/>
    </fill>
    <fill>
      <patternFill patternType="solid">
        <fgColor theme="5" tint="0.79998168889431442"/>
        <bgColor indexed="64"/>
      </patternFill>
    </fill>
    <fill>
      <patternFill patternType="solid">
        <fgColor theme="6" tint="0.79998168889431442"/>
        <bgColor indexed="64"/>
      </patternFill>
    </fill>
    <fill>
      <patternFill patternType="solid">
        <fgColor theme="2"/>
        <bgColor indexed="64"/>
      </patternFill>
    </fill>
    <fill>
      <patternFill patternType="solid">
        <fgColor rgb="FFFFF7F8"/>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9" tint="0.79998168889431442"/>
        <bgColor auto="1"/>
      </patternFill>
    </fill>
    <fill>
      <patternFill patternType="solid">
        <fgColor theme="9" tint="0.59996337778862885"/>
        <bgColor indexed="64"/>
      </patternFill>
    </fill>
    <fill>
      <patternFill patternType="solid">
        <fgColor rgb="FFC6EFCE"/>
      </patternFill>
    </fill>
    <fill>
      <patternFill patternType="solid">
        <fgColor rgb="FFFFC7CE"/>
      </patternFill>
    </fill>
    <fill>
      <patternFill patternType="solid">
        <fgColor rgb="FFFFEB9C"/>
      </patternFill>
    </fill>
  </fills>
  <borders count="70">
    <border>
      <left/>
      <right/>
      <top/>
      <bottom/>
      <diagonal/>
    </border>
    <border>
      <left style="thin">
        <color auto="1"/>
      </left>
      <right style="thin">
        <color auto="1"/>
      </right>
      <top style="thin">
        <color auto="1"/>
      </top>
      <bottom style="thin">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auto="1"/>
      </left>
      <right style="thin">
        <color auto="1"/>
      </right>
      <top/>
      <bottom/>
      <diagonal/>
    </border>
    <border>
      <left style="thin">
        <color auto="1"/>
      </left>
      <right/>
      <top style="thick">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thick">
        <color auto="1"/>
      </bottom>
      <diagonal/>
    </border>
    <border>
      <left/>
      <right style="thin">
        <color auto="1"/>
      </right>
      <top style="thick">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thick">
        <color auto="1"/>
      </bottom>
      <diagonal/>
    </border>
    <border>
      <left style="thick">
        <color auto="1"/>
      </left>
      <right style="thin">
        <color auto="1"/>
      </right>
      <top style="thick">
        <color auto="1"/>
      </top>
      <bottom style="thick">
        <color auto="1"/>
      </bottom>
      <diagonal/>
    </border>
    <border>
      <left style="thick">
        <color auto="1"/>
      </left>
      <right style="thick">
        <color auto="1"/>
      </right>
      <top style="thin">
        <color auto="1"/>
      </top>
      <bottom style="thin">
        <color auto="1"/>
      </bottom>
      <diagonal/>
    </border>
    <border>
      <left style="thick">
        <color auto="1"/>
      </left>
      <right style="thick">
        <color auto="1"/>
      </right>
      <top style="thin">
        <color auto="1"/>
      </top>
      <bottom/>
      <diagonal/>
    </border>
    <border>
      <left/>
      <right style="thick">
        <color auto="1"/>
      </right>
      <top/>
      <bottom/>
      <diagonal/>
    </border>
    <border>
      <left style="thick">
        <color auto="1"/>
      </left>
      <right style="thick">
        <color auto="1"/>
      </right>
      <top style="thick">
        <color auto="1"/>
      </top>
      <bottom style="thin">
        <color auto="1"/>
      </bottom>
      <diagonal/>
    </border>
    <border>
      <left style="thick">
        <color auto="1"/>
      </left>
      <right style="thick">
        <color auto="1"/>
      </right>
      <top style="thick">
        <color auto="1"/>
      </top>
      <bottom/>
      <diagonal/>
    </border>
    <border>
      <left style="thick">
        <color auto="1"/>
      </left>
      <right/>
      <top/>
      <bottom/>
      <diagonal/>
    </border>
    <border>
      <left/>
      <right/>
      <top/>
      <bottom style="thick">
        <color auto="1"/>
      </bottom>
      <diagonal/>
    </border>
    <border>
      <left/>
      <right/>
      <top/>
      <bottom style="medium">
        <color auto="1"/>
      </bottom>
      <diagonal/>
    </border>
    <border>
      <left/>
      <right style="thick">
        <color auto="1"/>
      </right>
      <top/>
      <bottom style="medium">
        <color auto="1"/>
      </bottom>
      <diagonal/>
    </border>
    <border>
      <left style="thick">
        <color auto="1"/>
      </left>
      <right style="thick">
        <color auto="1"/>
      </right>
      <top/>
      <bottom/>
      <diagonal/>
    </border>
    <border>
      <left style="thick">
        <color auto="1"/>
      </left>
      <right style="thick">
        <color auto="1"/>
      </right>
      <top/>
      <bottom style="thin">
        <color auto="1"/>
      </bottom>
      <diagonal/>
    </border>
    <border>
      <left style="thick">
        <color auto="1"/>
      </left>
      <right style="thick">
        <color auto="1"/>
      </right>
      <top style="thin">
        <color auto="1"/>
      </top>
      <bottom style="thick">
        <color auto="1"/>
      </bottom>
      <diagonal/>
    </border>
    <border>
      <left style="thick">
        <color auto="1"/>
      </left>
      <right style="thick">
        <color auto="1"/>
      </right>
      <top style="thick">
        <color auto="1"/>
      </top>
      <bottom style="thick">
        <color auto="1"/>
      </bottom>
      <diagonal/>
    </border>
    <border>
      <left style="thick">
        <color auto="1"/>
      </left>
      <right/>
      <top style="thin">
        <color auto="1"/>
      </top>
      <bottom style="thin">
        <color auto="1"/>
      </bottom>
      <diagonal/>
    </border>
    <border>
      <left style="thick">
        <color auto="1"/>
      </left>
      <right/>
      <top style="thin">
        <color auto="1"/>
      </top>
      <bottom/>
      <diagonal/>
    </border>
    <border>
      <left style="thick">
        <color auto="1"/>
      </left>
      <right style="thick">
        <color auto="1"/>
      </right>
      <top/>
      <bottom style="thick">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style="medium">
        <color auto="1"/>
      </right>
      <top style="thick">
        <color auto="1"/>
      </top>
      <bottom style="thick">
        <color auto="1"/>
      </bottom>
      <diagonal/>
    </border>
    <border>
      <left style="thick">
        <color auto="1"/>
      </left>
      <right/>
      <top style="thick">
        <color auto="1"/>
      </top>
      <bottom/>
      <diagonal/>
    </border>
    <border>
      <left/>
      <right style="thin">
        <color auto="1"/>
      </right>
      <top/>
      <bottom style="thin">
        <color auto="1"/>
      </bottom>
      <diagonal/>
    </border>
    <border>
      <left/>
      <right style="thick">
        <color auto="1"/>
      </right>
      <top/>
      <bottom style="thick">
        <color auto="1"/>
      </bottom>
      <diagonal/>
    </border>
    <border>
      <left style="thick">
        <color auto="1"/>
      </left>
      <right style="thick">
        <color auto="1"/>
      </right>
      <top style="thin">
        <color auto="1"/>
      </top>
      <bottom style="medium">
        <color auto="1"/>
      </bottom>
      <diagonal/>
    </border>
    <border>
      <left style="thick">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ck">
        <color auto="1"/>
      </right>
      <top style="thin">
        <color auto="1"/>
      </top>
      <bottom style="medium">
        <color auto="1"/>
      </bottom>
      <diagonal/>
    </border>
    <border>
      <left/>
      <right style="medium">
        <color auto="1"/>
      </right>
      <top/>
      <bottom style="thick">
        <color auto="1"/>
      </bottom>
      <diagonal/>
    </border>
    <border>
      <left style="medium">
        <color auto="1"/>
      </left>
      <right style="thick">
        <color auto="1"/>
      </right>
      <top/>
      <bottom style="thick">
        <color auto="1"/>
      </bottom>
      <diagonal/>
    </border>
    <border>
      <left style="thin">
        <color auto="1"/>
      </left>
      <right/>
      <top style="thin">
        <color auto="1"/>
      </top>
      <bottom/>
      <diagonal/>
    </border>
    <border>
      <left style="thick">
        <color auto="1"/>
      </left>
      <right/>
      <top style="thick">
        <color auto="1"/>
      </top>
      <bottom style="thin">
        <color auto="1"/>
      </bottom>
      <diagonal/>
    </border>
    <border>
      <left style="thick">
        <color auto="1"/>
      </left>
      <right/>
      <top style="thin">
        <color auto="1"/>
      </top>
      <bottom style="thick">
        <color auto="1"/>
      </bottom>
      <diagonal/>
    </border>
    <border>
      <left style="thick">
        <color auto="1"/>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style="thin">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style="thick">
        <color auto="1"/>
      </left>
      <right/>
      <top style="thick">
        <color auto="1"/>
      </top>
      <bottom style="medium">
        <color auto="1"/>
      </bottom>
      <diagonal/>
    </border>
    <border>
      <left/>
      <right/>
      <top style="thick">
        <color auto="1"/>
      </top>
      <bottom style="medium">
        <color auto="1"/>
      </bottom>
      <diagonal/>
    </border>
    <border>
      <left/>
      <right style="thick">
        <color auto="1"/>
      </right>
      <top style="thick">
        <color auto="1"/>
      </top>
      <bottom style="medium">
        <color auto="1"/>
      </bottom>
      <diagonal/>
    </border>
    <border>
      <left style="thick">
        <color auto="1"/>
      </left>
      <right/>
      <top/>
      <bottom style="medium">
        <color auto="1"/>
      </bottom>
      <diagonal/>
    </border>
    <border>
      <left style="thin">
        <color theme="0" tint="-4.9989318521683403E-2"/>
      </left>
      <right/>
      <top/>
      <bottom/>
      <diagonal/>
    </border>
    <border>
      <left style="thick">
        <color auto="1"/>
      </left>
      <right/>
      <top style="thin">
        <color auto="1"/>
      </top>
      <bottom style="medium">
        <color auto="1"/>
      </bottom>
      <diagonal/>
    </border>
    <border>
      <left/>
      <right/>
      <top/>
      <bottom style="thin">
        <color theme="7"/>
      </bottom>
      <diagonal/>
    </border>
    <border>
      <left/>
      <right/>
      <top style="thin">
        <color theme="9" tint="-0.24994659260841701"/>
      </top>
      <bottom style="thin">
        <color theme="9" tint="-0.24994659260841701"/>
      </bottom>
      <diagonal/>
    </border>
  </borders>
  <cellStyleXfs count="421">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9" fontId="18"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32" fillId="0" borderId="0" applyNumberFormat="0" applyFill="0" applyBorder="0" applyProtection="0">
      <alignment vertical="center"/>
    </xf>
    <xf numFmtId="9" fontId="33" fillId="0" borderId="0" applyFill="0" applyBorder="0" applyProtection="0">
      <alignment horizontal="center" vertical="center"/>
    </xf>
    <xf numFmtId="0" fontId="34" fillId="0" borderId="0" applyFill="0" applyBorder="0" applyProtection="0">
      <alignment horizontal="left"/>
    </xf>
    <xf numFmtId="3" fontId="35" fillId="0" borderId="68" applyFill="0" applyProtection="0">
      <alignment horizontal="center"/>
    </xf>
    <xf numFmtId="0" fontId="35" fillId="0" borderId="0" applyFill="0" applyBorder="0" applyProtection="0">
      <alignment horizontal="center"/>
    </xf>
    <xf numFmtId="0" fontId="36" fillId="0" borderId="0" applyNumberFormat="0" applyFill="0" applyBorder="0" applyAlignment="0" applyProtection="0"/>
    <xf numFmtId="0" fontId="37" fillId="0" borderId="0" applyNumberFormat="0" applyFill="0" applyBorder="0" applyProtection="0">
      <alignment horizontal="left" vertical="center"/>
    </xf>
    <xf numFmtId="0" fontId="38" fillId="9" borderId="69" applyNumberFormat="0" applyProtection="0">
      <alignment horizontal="left" vertical="center"/>
    </xf>
    <xf numFmtId="0" fontId="39" fillId="10" borderId="0" applyNumberFormat="0" applyBorder="0" applyAlignment="0" applyProtection="0"/>
    <xf numFmtId="0" fontId="40" fillId="11" borderId="0" applyNumberFormat="0" applyBorder="0" applyAlignment="0" applyProtection="0"/>
    <xf numFmtId="0" fontId="41" fillId="12" borderId="0" applyNumberFormat="0" applyBorder="0" applyAlignment="0" applyProtection="0"/>
  </cellStyleXfs>
  <cellXfs count="251">
    <xf numFmtId="0" fontId="0" fillId="0" borderId="0" xfId="0"/>
    <xf numFmtId="0" fontId="0" fillId="0" borderId="0" xfId="0" applyAlignment="1">
      <alignment horizontal="center"/>
    </xf>
    <xf numFmtId="0" fontId="0" fillId="0" borderId="0" xfId="0" applyAlignment="1">
      <alignment horizontal="left"/>
    </xf>
    <xf numFmtId="0" fontId="2" fillId="0" borderId="0" xfId="0" applyFont="1"/>
    <xf numFmtId="0" fontId="0" fillId="0" borderId="0" xfId="0" applyAlignment="1">
      <alignment vertical="center"/>
    </xf>
    <xf numFmtId="0" fontId="2" fillId="0" borderId="0" xfId="0" applyFont="1" applyAlignment="1">
      <alignment horizontal="left"/>
    </xf>
    <xf numFmtId="0" fontId="0" fillId="0" borderId="18" xfId="0" applyBorder="1" applyAlignment="1">
      <alignment horizontal="center" vertical="center"/>
    </xf>
    <xf numFmtId="0" fontId="0" fillId="0" borderId="24" xfId="0" applyBorder="1" applyAlignment="1">
      <alignment horizontal="center"/>
    </xf>
    <xf numFmtId="49" fontId="0" fillId="0" borderId="19" xfId="0" applyNumberFormat="1" applyBorder="1" applyAlignment="1">
      <alignment horizontal="center" vertical="center" wrapText="1"/>
    </xf>
    <xf numFmtId="0" fontId="0" fillId="0" borderId="22" xfId="0" applyBorder="1" applyAlignment="1">
      <alignment horizontal="center" vertical="center"/>
    </xf>
    <xf numFmtId="49" fontId="0" fillId="0" borderId="21" xfId="0" applyNumberFormat="1" applyBorder="1" applyAlignment="1">
      <alignment horizontal="center" vertical="center" wrapText="1"/>
    </xf>
    <xf numFmtId="49" fontId="0" fillId="0" borderId="29" xfId="0" applyNumberFormat="1" applyBorder="1" applyAlignment="1">
      <alignment horizontal="center" vertical="center" wrapText="1"/>
    </xf>
    <xf numFmtId="0" fontId="0" fillId="0" borderId="30" xfId="0" applyBorder="1" applyAlignment="1">
      <alignment horizontal="left" vertical="center"/>
    </xf>
    <xf numFmtId="0" fontId="0" fillId="0" borderId="27" xfId="0" applyBorder="1" applyAlignment="1">
      <alignment horizontal="left" vertical="center"/>
    </xf>
    <xf numFmtId="0" fontId="0" fillId="0" borderId="31" xfId="0" applyBorder="1" applyAlignment="1">
      <alignment horizontal="center" vertical="center"/>
    </xf>
    <xf numFmtId="49" fontId="0" fillId="0" borderId="32" xfId="0" applyNumberFormat="1" applyBorder="1" applyAlignment="1">
      <alignment horizontal="center" vertical="center" wrapText="1"/>
    </xf>
    <xf numFmtId="0" fontId="0" fillId="0" borderId="23" xfId="0" applyBorder="1" applyAlignment="1">
      <alignment horizontal="center" vertical="center"/>
    </xf>
    <xf numFmtId="0" fontId="0" fillId="0" borderId="0" xfId="0" applyBorder="1" applyAlignment="1">
      <alignment vertical="center"/>
    </xf>
    <xf numFmtId="0" fontId="8" fillId="0" borderId="0" xfId="0" applyFont="1" applyAlignment="1">
      <alignment horizontal="left"/>
    </xf>
    <xf numFmtId="0" fontId="9" fillId="0" borderId="0" xfId="0" applyFont="1" applyAlignment="1">
      <alignment horizontal="left"/>
    </xf>
    <xf numFmtId="0" fontId="11" fillId="0" borderId="0" xfId="0" applyFont="1" applyAlignment="1">
      <alignment horizontal="left"/>
    </xf>
    <xf numFmtId="0" fontId="11" fillId="0" borderId="0" xfId="0" applyFont="1" applyAlignment="1">
      <alignment horizontal="center"/>
    </xf>
    <xf numFmtId="0" fontId="11" fillId="0" borderId="0" xfId="0" applyFont="1"/>
    <xf numFmtId="0" fontId="9" fillId="0" borderId="0" xfId="0" applyFont="1" applyAlignment="1">
      <alignment horizontal="center"/>
    </xf>
    <xf numFmtId="0" fontId="9" fillId="0" borderId="0" xfId="0" applyFont="1"/>
    <xf numFmtId="0" fontId="2" fillId="0" borderId="0" xfId="0" applyFont="1" applyAlignment="1">
      <alignment horizontal="center"/>
    </xf>
    <xf numFmtId="0" fontId="0" fillId="2" borderId="0" xfId="0" applyFill="1" applyAlignment="1">
      <alignment horizontal="center"/>
    </xf>
    <xf numFmtId="0" fontId="13" fillId="0" borderId="0" xfId="0" applyFont="1"/>
    <xf numFmtId="0" fontId="0" fillId="0" borderId="0" xfId="0" applyAlignment="1">
      <alignment horizontal="left" wrapText="1"/>
    </xf>
    <xf numFmtId="0" fontId="2" fillId="0" borderId="0" xfId="0" applyFont="1" applyBorder="1" applyAlignment="1">
      <alignment horizontal="left" wrapText="1"/>
    </xf>
    <xf numFmtId="0" fontId="16" fillId="0" borderId="1" xfId="0" applyFont="1" applyBorder="1" applyAlignment="1">
      <alignment vertical="center" wrapText="1"/>
    </xf>
    <xf numFmtId="0" fontId="0" fillId="0" borderId="28" xfId="0" applyBorder="1" applyAlignment="1">
      <alignment horizontal="center" vertical="center"/>
    </xf>
    <xf numFmtId="0" fontId="0" fillId="0" borderId="17" xfId="0" applyBorder="1" applyAlignment="1">
      <alignment horizontal="center"/>
    </xf>
    <xf numFmtId="0" fontId="0" fillId="0" borderId="0" xfId="0" applyFill="1" applyBorder="1"/>
    <xf numFmtId="0" fontId="11" fillId="0" borderId="0" xfId="0" applyFont="1" applyFill="1" applyBorder="1"/>
    <xf numFmtId="0" fontId="9" fillId="0" borderId="0" xfId="0" applyFont="1" applyFill="1" applyBorder="1"/>
    <xf numFmtId="0" fontId="2" fillId="0" borderId="0" xfId="0" applyFont="1" applyFill="1" applyBorder="1"/>
    <xf numFmtId="0" fontId="3" fillId="0" borderId="0" xfId="0" applyFont="1" applyFill="1" applyBorder="1" applyAlignment="1">
      <alignment horizontal="center"/>
    </xf>
    <xf numFmtId="0" fontId="0" fillId="0" borderId="0" xfId="0" applyFill="1" applyBorder="1" applyAlignment="1">
      <alignment horizontal="center" vertical="center"/>
    </xf>
    <xf numFmtId="0" fontId="0" fillId="0" borderId="0" xfId="0" applyFill="1" applyBorder="1" applyAlignment="1">
      <alignment vertical="center"/>
    </xf>
    <xf numFmtId="0" fontId="19" fillId="0" borderId="37" xfId="0" applyFont="1" applyFill="1" applyBorder="1"/>
    <xf numFmtId="0" fontId="20" fillId="0" borderId="34" xfId="0" applyFont="1" applyFill="1" applyBorder="1"/>
    <xf numFmtId="0" fontId="21" fillId="0" borderId="10" xfId="0" applyFont="1" applyFill="1" applyBorder="1"/>
    <xf numFmtId="0" fontId="0" fillId="4" borderId="21" xfId="0" applyFill="1" applyBorder="1" applyAlignment="1">
      <alignment horizontal="left" vertical="center"/>
    </xf>
    <xf numFmtId="0" fontId="0" fillId="4" borderId="18" xfId="0" applyFill="1" applyBorder="1" applyAlignment="1">
      <alignment horizontal="left" vertical="center"/>
    </xf>
    <xf numFmtId="0" fontId="0" fillId="4" borderId="19" xfId="0" applyFill="1" applyBorder="1" applyAlignment="1">
      <alignment horizontal="left" vertical="center"/>
    </xf>
    <xf numFmtId="49" fontId="0" fillId="0" borderId="45" xfId="0" applyNumberFormat="1" applyBorder="1" applyAlignment="1">
      <alignment horizontal="center" vertical="center" wrapText="1"/>
    </xf>
    <xf numFmtId="0" fontId="0" fillId="4" borderId="45" xfId="0" applyFill="1" applyBorder="1" applyAlignment="1">
      <alignment horizontal="left" vertical="center"/>
    </xf>
    <xf numFmtId="0" fontId="0" fillId="0" borderId="39" xfId="0" applyBorder="1" applyAlignment="1">
      <alignment horizontal="center"/>
    </xf>
    <xf numFmtId="0" fontId="0" fillId="4" borderId="29" xfId="0" applyFill="1" applyBorder="1" applyAlignment="1">
      <alignment horizontal="left" vertical="center"/>
    </xf>
    <xf numFmtId="0" fontId="0" fillId="0" borderId="50" xfId="0" applyBorder="1" applyAlignment="1">
      <alignment horizontal="left"/>
    </xf>
    <xf numFmtId="0" fontId="0" fillId="0" borderId="0" xfId="0" applyBorder="1"/>
    <xf numFmtId="49" fontId="0" fillId="0" borderId="0" xfId="0" applyNumberFormat="1" applyFont="1" applyAlignment="1">
      <alignment shrinkToFi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11"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1" xfId="0" applyFill="1" applyBorder="1" applyAlignment="1">
      <alignment horizontal="center" vertical="center"/>
    </xf>
    <xf numFmtId="0" fontId="0" fillId="2" borderId="12"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13" xfId="0" applyFill="1" applyBorder="1" applyAlignment="1">
      <alignment horizontal="center" vertical="center"/>
    </xf>
    <xf numFmtId="0" fontId="0" fillId="2" borderId="9" xfId="0" applyFill="1" applyBorder="1" applyAlignment="1">
      <alignment horizontal="center" vertical="center"/>
    </xf>
    <xf numFmtId="0" fontId="3" fillId="2" borderId="60" xfId="0" applyFont="1" applyFill="1" applyBorder="1" applyAlignment="1">
      <alignment horizontal="center"/>
    </xf>
    <xf numFmtId="0" fontId="0" fillId="2" borderId="60" xfId="0" applyFill="1" applyBorder="1" applyAlignment="1">
      <alignment horizontal="center"/>
    </xf>
    <xf numFmtId="165" fontId="1" fillId="5" borderId="1" xfId="0" applyNumberFormat="1" applyFont="1" applyFill="1" applyBorder="1" applyAlignment="1">
      <alignment horizontal="center" vertical="center"/>
    </xf>
    <xf numFmtId="0" fontId="0" fillId="0" borderId="1" xfId="0" applyNumberFormat="1" applyBorder="1" applyAlignment="1">
      <alignment horizontal="center" vertical="center" shrinkToFit="1"/>
    </xf>
    <xf numFmtId="0" fontId="0" fillId="2" borderId="1" xfId="0" applyFill="1" applyBorder="1"/>
    <xf numFmtId="0" fontId="0" fillId="3" borderId="1" xfId="0" applyFill="1" applyBorder="1"/>
    <xf numFmtId="165" fontId="0" fillId="2" borderId="1" xfId="0" applyNumberFormat="1" applyFill="1" applyBorder="1"/>
    <xf numFmtId="0" fontId="0" fillId="2" borderId="1" xfId="0" applyFill="1" applyBorder="1" applyAlignment="1">
      <alignment horizontal="right"/>
    </xf>
    <xf numFmtId="0" fontId="0" fillId="2" borderId="1" xfId="0" applyFont="1" applyFill="1" applyBorder="1" applyAlignment="1">
      <alignment horizontal="right"/>
    </xf>
    <xf numFmtId="0" fontId="0" fillId="6" borderId="5" xfId="0" applyFill="1" applyBorder="1" applyAlignment="1">
      <alignment horizontal="center" vertical="center"/>
    </xf>
    <xf numFmtId="0" fontId="0" fillId="6" borderId="15" xfId="0" applyFill="1" applyBorder="1" applyAlignment="1">
      <alignment horizontal="center" vertical="center"/>
    </xf>
    <xf numFmtId="0" fontId="0" fillId="6" borderId="1" xfId="0" applyFill="1" applyBorder="1" applyAlignment="1">
      <alignment horizontal="center" vertical="center"/>
    </xf>
    <xf numFmtId="0" fontId="0" fillId="6" borderId="12" xfId="0" applyFill="1" applyBorder="1" applyAlignment="1">
      <alignment horizontal="center" vertical="center"/>
    </xf>
    <xf numFmtId="0" fontId="0" fillId="6" borderId="6" xfId="0" applyFill="1" applyBorder="1" applyAlignment="1">
      <alignment horizontal="center" vertical="center"/>
    </xf>
    <xf numFmtId="0" fontId="0" fillId="6" borderId="7" xfId="0" applyFill="1" applyBorder="1" applyAlignment="1">
      <alignment horizontal="center" vertical="center"/>
    </xf>
    <xf numFmtId="0" fontId="0" fillId="6" borderId="16" xfId="0" applyFill="1" applyBorder="1" applyAlignment="1">
      <alignment horizontal="center" vertical="center"/>
    </xf>
    <xf numFmtId="0" fontId="0" fillId="6" borderId="8" xfId="0" applyFill="1" applyBorder="1" applyAlignment="1">
      <alignment horizontal="center" vertical="center"/>
    </xf>
    <xf numFmtId="0" fontId="0" fillId="6" borderId="13" xfId="0" applyFill="1" applyBorder="1" applyAlignment="1">
      <alignment horizontal="center" vertical="center"/>
    </xf>
    <xf numFmtId="0" fontId="0" fillId="6" borderId="9" xfId="0" applyFill="1" applyBorder="1" applyAlignment="1">
      <alignment horizontal="center" vertical="center"/>
    </xf>
    <xf numFmtId="0" fontId="0" fillId="6" borderId="60" xfId="0" applyFill="1" applyBorder="1" applyAlignment="1">
      <alignment horizontal="center"/>
    </xf>
    <xf numFmtId="0" fontId="0" fillId="6" borderId="61" xfId="0" applyFill="1" applyBorder="1" applyAlignment="1">
      <alignment horizontal="center"/>
    </xf>
    <xf numFmtId="0" fontId="0" fillId="6" borderId="2" xfId="0" applyFill="1" applyBorder="1" applyAlignment="1">
      <alignment horizontal="center" vertical="center"/>
    </xf>
    <xf numFmtId="0" fontId="0" fillId="6" borderId="14" xfId="0" applyFill="1" applyBorder="1" applyAlignment="1">
      <alignment horizontal="center" vertical="center"/>
    </xf>
    <xf numFmtId="0" fontId="0" fillId="6" borderId="3" xfId="0" applyFill="1" applyBorder="1" applyAlignment="1">
      <alignment horizontal="center" vertical="center"/>
    </xf>
    <xf numFmtId="0" fontId="0" fillId="6" borderId="11" xfId="0" applyFill="1" applyBorder="1" applyAlignment="1">
      <alignment horizontal="center" vertical="center"/>
    </xf>
    <xf numFmtId="0" fontId="0" fillId="6" borderId="4" xfId="0" applyFill="1" applyBorder="1" applyAlignment="1">
      <alignment horizontal="center" vertical="center"/>
    </xf>
    <xf numFmtId="0" fontId="0" fillId="6" borderId="0" xfId="0" applyFill="1" applyAlignment="1">
      <alignment horizontal="center"/>
    </xf>
    <xf numFmtId="0" fontId="28" fillId="0" borderId="0" xfId="0" applyFont="1" applyAlignment="1">
      <alignment horizontal="left"/>
    </xf>
    <xf numFmtId="0" fontId="0" fillId="7" borderId="39" xfId="0" applyFill="1" applyBorder="1" applyAlignment="1">
      <alignment horizontal="center"/>
    </xf>
    <xf numFmtId="0" fontId="0" fillId="7" borderId="40" xfId="0" applyFill="1" applyBorder="1" applyAlignment="1">
      <alignment horizontal="center"/>
    </xf>
    <xf numFmtId="0" fontId="22" fillId="7" borderId="2" xfId="0" applyFont="1" applyFill="1" applyBorder="1" applyAlignment="1">
      <alignment horizontal="center" vertical="center"/>
    </xf>
    <xf numFmtId="0" fontId="22" fillId="7" borderId="3" xfId="0" applyFont="1" applyFill="1" applyBorder="1" applyAlignment="1">
      <alignment horizontal="center" vertical="center"/>
    </xf>
    <xf numFmtId="0" fontId="22" fillId="7" borderId="4" xfId="0" applyFont="1" applyFill="1" applyBorder="1" applyAlignment="1">
      <alignment horizontal="center" vertical="center"/>
    </xf>
    <xf numFmtId="0" fontId="22" fillId="7" borderId="5" xfId="0" applyFont="1" applyFill="1" applyBorder="1" applyAlignment="1">
      <alignment horizontal="center" vertical="center"/>
    </xf>
    <xf numFmtId="0" fontId="22" fillId="7" borderId="1" xfId="0" applyFont="1" applyFill="1" applyBorder="1" applyAlignment="1">
      <alignment horizontal="center" vertical="center"/>
    </xf>
    <xf numFmtId="0" fontId="22" fillId="7" borderId="6" xfId="0" applyFont="1" applyFill="1" applyBorder="1" applyAlignment="1">
      <alignment horizontal="center" vertical="center"/>
    </xf>
    <xf numFmtId="0" fontId="22" fillId="7" borderId="7" xfId="0" applyFont="1" applyFill="1" applyBorder="1" applyAlignment="1">
      <alignment horizontal="center" vertical="center"/>
    </xf>
    <xf numFmtId="0" fontId="22" fillId="7" borderId="8" xfId="0" applyFont="1" applyFill="1" applyBorder="1" applyAlignment="1">
      <alignment horizontal="center" vertical="center"/>
    </xf>
    <xf numFmtId="0" fontId="22" fillId="7" borderId="9" xfId="0" applyFont="1" applyFill="1" applyBorder="1" applyAlignment="1">
      <alignment horizontal="center" vertical="center"/>
    </xf>
    <xf numFmtId="0" fontId="0" fillId="7" borderId="41" xfId="0" applyFill="1" applyBorder="1" applyAlignment="1">
      <alignment horizontal="center"/>
    </xf>
    <xf numFmtId="0" fontId="0" fillId="7" borderId="24" xfId="0" applyFill="1" applyBorder="1" applyAlignment="1">
      <alignment horizontal="center"/>
    </xf>
    <xf numFmtId="0" fontId="0" fillId="7" borderId="44" xfId="0" applyFill="1" applyBorder="1" applyAlignment="1">
      <alignment horizontal="center"/>
    </xf>
    <xf numFmtId="0" fontId="0" fillId="7" borderId="49" xfId="0" applyFill="1" applyBorder="1" applyAlignment="1">
      <alignment horizontal="center"/>
    </xf>
    <xf numFmtId="0" fontId="23" fillId="7" borderId="2" xfId="0" applyFont="1" applyFill="1" applyBorder="1" applyAlignment="1">
      <alignment horizontal="center" vertical="center"/>
    </xf>
    <xf numFmtId="0" fontId="22" fillId="7" borderId="46" xfId="0" applyFont="1" applyFill="1" applyBorder="1" applyAlignment="1">
      <alignment horizontal="center" vertical="center"/>
    </xf>
    <xf numFmtId="0" fontId="22" fillId="7" borderId="47" xfId="0" applyFont="1" applyFill="1" applyBorder="1" applyAlignment="1">
      <alignment horizontal="center" vertical="center"/>
    </xf>
    <xf numFmtId="0" fontId="22" fillId="7" borderId="48" xfId="0" applyFont="1" applyFill="1" applyBorder="1" applyAlignment="1">
      <alignment horizontal="center" vertical="center"/>
    </xf>
    <xf numFmtId="0" fontId="0" fillId="0" borderId="0" xfId="0" applyAlignment="1">
      <alignment horizontal="left" vertical="center"/>
    </xf>
    <xf numFmtId="0" fontId="0" fillId="0" borderId="0" xfId="0" applyAlignment="1">
      <alignment horizontal="left" vertical="center" wrapText="1"/>
    </xf>
    <xf numFmtId="0" fontId="29" fillId="0" borderId="0" xfId="0" applyFont="1" applyAlignment="1">
      <alignment horizontal="left"/>
    </xf>
    <xf numFmtId="0" fontId="29" fillId="0" borderId="0" xfId="0" applyFont="1" applyAlignment="1">
      <alignment vertical="center"/>
    </xf>
    <xf numFmtId="0" fontId="3" fillId="3" borderId="0" xfId="0" applyFont="1" applyFill="1" applyBorder="1" applyAlignment="1">
      <alignment horizontal="center"/>
    </xf>
    <xf numFmtId="0" fontId="24" fillId="2" borderId="1" xfId="0" applyFont="1" applyFill="1" applyBorder="1" applyAlignment="1">
      <alignment horizontal="center"/>
    </xf>
    <xf numFmtId="0" fontId="24" fillId="6" borderId="1" xfId="0" applyFont="1" applyFill="1" applyBorder="1" applyAlignment="1">
      <alignment horizontal="center"/>
    </xf>
    <xf numFmtId="0" fontId="3" fillId="2" borderId="1" xfId="0" applyFont="1" applyFill="1" applyBorder="1" applyAlignment="1">
      <alignment horizontal="center"/>
    </xf>
    <xf numFmtId="0" fontId="3" fillId="6" borderId="1" xfId="0" applyFont="1" applyFill="1" applyBorder="1" applyAlignment="1">
      <alignment horizontal="center"/>
    </xf>
    <xf numFmtId="0" fontId="0" fillId="0" borderId="1" xfId="0" applyBorder="1" applyAlignment="1">
      <alignment horizontal="center" vertical="center"/>
    </xf>
    <xf numFmtId="0" fontId="0" fillId="6" borderId="1" xfId="0" applyFill="1" applyBorder="1"/>
    <xf numFmtId="164" fontId="0" fillId="6" borderId="1" xfId="0" applyNumberFormat="1" applyFill="1" applyBorder="1"/>
    <xf numFmtId="9" fontId="0" fillId="2" borderId="1" xfId="0" applyNumberFormat="1" applyFill="1" applyBorder="1"/>
    <xf numFmtId="9" fontId="0" fillId="6" borderId="1" xfId="0" applyNumberFormat="1" applyFill="1" applyBorder="1"/>
    <xf numFmtId="0" fontId="0" fillId="6" borderId="1" xfId="0" applyFont="1" applyFill="1" applyBorder="1" applyAlignment="1">
      <alignment horizontal="right"/>
    </xf>
    <xf numFmtId="165" fontId="1" fillId="6" borderId="1" xfId="0" applyNumberFormat="1" applyFont="1" applyFill="1" applyBorder="1" applyAlignment="1">
      <alignment horizontal="center" vertical="center"/>
    </xf>
    <xf numFmtId="0" fontId="0" fillId="6" borderId="1" xfId="0" applyFill="1" applyBorder="1" applyAlignment="1">
      <alignment horizontal="right"/>
    </xf>
    <xf numFmtId="165" fontId="0" fillId="6" borderId="1" xfId="0" applyNumberFormat="1" applyFill="1" applyBorder="1"/>
    <xf numFmtId="0" fontId="0" fillId="0" borderId="1" xfId="0" applyFill="1" applyBorder="1" applyAlignment="1">
      <alignment horizontal="right" vertical="center"/>
    </xf>
    <xf numFmtId="0" fontId="0" fillId="0" borderId="15" xfId="0" applyBorder="1" applyAlignment="1">
      <alignment horizontal="right" vertical="center"/>
    </xf>
    <xf numFmtId="0" fontId="0" fillId="0" borderId="1" xfId="0" applyBorder="1" applyAlignment="1">
      <alignment horizontal="right" vertical="center"/>
    </xf>
    <xf numFmtId="9" fontId="0" fillId="0" borderId="0" xfId="0" applyNumberFormat="1" applyFill="1" applyBorder="1"/>
    <xf numFmtId="164" fontId="0" fillId="0" borderId="0" xfId="0" applyNumberFormat="1" applyFill="1" applyBorder="1"/>
    <xf numFmtId="0" fontId="0" fillId="0" borderId="0" xfId="0" applyFill="1" applyAlignment="1">
      <alignment horizontal="center"/>
    </xf>
    <xf numFmtId="9" fontId="0" fillId="0" borderId="0" xfId="23" applyFont="1" applyFill="1" applyAlignment="1">
      <alignment horizontal="center"/>
    </xf>
    <xf numFmtId="9" fontId="0" fillId="0" borderId="0" xfId="0" applyNumberFormat="1" applyFill="1" applyAlignment="1">
      <alignment horizontal="center"/>
    </xf>
    <xf numFmtId="0" fontId="3" fillId="0" borderId="66" xfId="0" applyFont="1" applyFill="1" applyBorder="1" applyAlignment="1">
      <alignment horizontal="center"/>
    </xf>
    <xf numFmtId="0" fontId="24" fillId="8" borderId="1" xfId="0" applyFont="1" applyFill="1" applyBorder="1" applyAlignment="1">
      <alignment horizontal="center"/>
    </xf>
    <xf numFmtId="0" fontId="0" fillId="8" borderId="1" xfId="0" applyFill="1" applyBorder="1"/>
    <xf numFmtId="9" fontId="0" fillId="8" borderId="1" xfId="0" applyNumberFormat="1" applyFill="1" applyBorder="1"/>
    <xf numFmtId="0" fontId="24" fillId="3" borderId="1" xfId="0" applyFont="1" applyFill="1" applyBorder="1" applyAlignment="1">
      <alignment horizontal="center"/>
    </xf>
    <xf numFmtId="0" fontId="0" fillId="3" borderId="12" xfId="0" applyFill="1" applyBorder="1"/>
    <xf numFmtId="9" fontId="0" fillId="3" borderId="1" xfId="0" applyNumberFormat="1" applyFill="1" applyBorder="1"/>
    <xf numFmtId="0" fontId="0" fillId="7" borderId="1" xfId="0" applyFill="1" applyBorder="1"/>
    <xf numFmtId="0" fontId="0" fillId="0" borderId="1" xfId="0" applyFill="1" applyBorder="1"/>
    <xf numFmtId="0" fontId="0" fillId="0" borderId="12" xfId="0" applyFill="1" applyBorder="1"/>
    <xf numFmtId="0" fontId="0" fillId="0" borderId="38" xfId="0" applyBorder="1" applyAlignment="1">
      <alignment horizontal="center"/>
    </xf>
    <xf numFmtId="0" fontId="0" fillId="0" borderId="54" xfId="0" applyBorder="1" applyAlignment="1">
      <alignment horizontal="center" vertical="center"/>
    </xf>
    <xf numFmtId="0" fontId="0" fillId="0" borderId="42" xfId="0" applyBorder="1" applyAlignment="1">
      <alignment horizontal="center" vertical="center"/>
    </xf>
    <xf numFmtId="49" fontId="0" fillId="0" borderId="52" xfId="0" applyNumberFormat="1" applyBorder="1" applyAlignment="1">
      <alignment horizontal="center" vertical="center" wrapText="1"/>
    </xf>
    <xf numFmtId="49" fontId="0" fillId="0" borderId="53" xfId="0" applyNumberFormat="1" applyBorder="1" applyAlignment="1">
      <alignment horizontal="center" vertical="center" wrapText="1"/>
    </xf>
    <xf numFmtId="49" fontId="0" fillId="0" borderId="67" xfId="0" applyNumberFormat="1" applyBorder="1" applyAlignment="1">
      <alignment horizontal="center" vertical="center" wrapText="1"/>
    </xf>
    <xf numFmtId="9" fontId="0" fillId="3" borderId="1" xfId="23" applyFont="1" applyFill="1" applyBorder="1"/>
    <xf numFmtId="9" fontId="0" fillId="7" borderId="1" xfId="23" applyFont="1" applyFill="1" applyBorder="1"/>
    <xf numFmtId="0" fontId="0" fillId="0" borderId="1" xfId="0" applyBorder="1" applyAlignment="1">
      <alignment horizontal="left" wrapText="1"/>
    </xf>
    <xf numFmtId="0" fontId="0" fillId="0" borderId="1" xfId="0" applyBorder="1" applyAlignment="1">
      <alignment vertical="center"/>
    </xf>
    <xf numFmtId="0" fontId="31" fillId="0" borderId="0" xfId="0" applyFont="1" applyAlignment="1">
      <alignment horizontal="left"/>
    </xf>
    <xf numFmtId="0" fontId="0" fillId="0" borderId="0" xfId="0" applyAlignment="1">
      <alignment vertical="center" wrapText="1"/>
    </xf>
    <xf numFmtId="0" fontId="40" fillId="11" borderId="0" xfId="419" applyAlignment="1">
      <alignment horizontal="center" vertical="center" wrapText="1"/>
    </xf>
    <xf numFmtId="0" fontId="42" fillId="11" borderId="0" xfId="419" applyFont="1" applyAlignment="1">
      <alignment horizontal="center" vertical="center" wrapText="1"/>
    </xf>
    <xf numFmtId="0" fontId="43" fillId="10" borderId="0" xfId="418" applyFont="1" applyAlignment="1">
      <alignment horizontal="center" vertical="top" wrapText="1"/>
    </xf>
    <xf numFmtId="0" fontId="44" fillId="10" borderId="0" xfId="418" applyFont="1" applyAlignment="1">
      <alignment horizontal="center" vertical="center" wrapText="1"/>
    </xf>
    <xf numFmtId="0" fontId="41" fillId="12" borderId="0" xfId="420" applyAlignment="1">
      <alignment horizontal="center" vertical="center" wrapText="1"/>
    </xf>
    <xf numFmtId="9" fontId="0" fillId="0" borderId="0" xfId="0" applyNumberFormat="1"/>
    <xf numFmtId="0" fontId="0" fillId="7" borderId="1" xfId="0" applyFill="1" applyBorder="1" applyAlignment="1">
      <alignment horizontal="center"/>
    </xf>
    <xf numFmtId="0" fontId="2" fillId="0" borderId="15" xfId="0" applyFont="1" applyBorder="1" applyAlignment="1">
      <alignment vertical="center"/>
    </xf>
    <xf numFmtId="0" fontId="0" fillId="0" borderId="35" xfId="0" applyBorder="1" applyAlignment="1">
      <alignment vertical="center" wrapText="1"/>
    </xf>
    <xf numFmtId="0" fontId="0" fillId="0" borderId="15" xfId="0" applyBorder="1" applyAlignment="1">
      <alignment vertical="center" wrapText="1"/>
    </xf>
    <xf numFmtId="0" fontId="0" fillId="0" borderId="1" xfId="0" applyBorder="1"/>
    <xf numFmtId="49" fontId="0" fillId="0" borderId="28" xfId="0" applyNumberFormat="1" applyBorder="1" applyAlignment="1">
      <alignment horizontal="center" vertical="center"/>
    </xf>
    <xf numFmtId="0" fontId="0" fillId="0" borderId="15" xfId="0" applyBorder="1" applyAlignment="1">
      <alignment horizontal="center" vertical="center" wrapText="1"/>
    </xf>
    <xf numFmtId="0" fontId="0" fillId="0" borderId="1" xfId="0" applyBorder="1" applyAlignment="1">
      <alignment horizontal="center"/>
    </xf>
    <xf numFmtId="0" fontId="40" fillId="11" borderId="0" xfId="419" applyAlignment="1">
      <alignment horizontal="center" vertical="center" wrapText="1"/>
    </xf>
    <xf numFmtId="0" fontId="0" fillId="0" borderId="36" xfId="0" applyBorder="1" applyAlignment="1">
      <alignment horizontal="left" wrapText="1"/>
    </xf>
    <xf numFmtId="0" fontId="5" fillId="0" borderId="36" xfId="0" applyFont="1" applyBorder="1" applyAlignment="1">
      <alignment horizontal="left" wrapText="1"/>
    </xf>
    <xf numFmtId="0" fontId="0" fillId="0" borderId="0" xfId="0" applyAlignment="1">
      <alignment wrapText="1"/>
    </xf>
    <xf numFmtId="0" fontId="2" fillId="0" borderId="0" xfId="0" applyFont="1" applyFill="1" applyBorder="1" applyAlignment="1">
      <alignment horizontal="center"/>
    </xf>
    <xf numFmtId="0" fontId="2" fillId="0" borderId="27" xfId="0" applyFont="1" applyBorder="1" applyAlignment="1">
      <alignment horizontal="left" wrapText="1"/>
    </xf>
    <xf numFmtId="0" fontId="2" fillId="0" borderId="27" xfId="0" applyFont="1" applyBorder="1" applyAlignment="1">
      <alignment horizontal="left"/>
    </xf>
    <xf numFmtId="0" fontId="2" fillId="0" borderId="22" xfId="0" applyFont="1" applyBorder="1" applyAlignment="1">
      <alignment horizontal="left" wrapText="1"/>
    </xf>
    <xf numFmtId="0" fontId="2" fillId="0" borderId="33" xfId="0" applyFont="1" applyBorder="1" applyAlignment="1">
      <alignment horizontal="left" wrapText="1"/>
    </xf>
    <xf numFmtId="0" fontId="2" fillId="2" borderId="62" xfId="0" applyFont="1" applyFill="1" applyBorder="1" applyAlignment="1">
      <alignment horizontal="center"/>
    </xf>
    <xf numFmtId="0" fontId="2" fillId="2" borderId="63" xfId="0" applyFont="1" applyFill="1" applyBorder="1" applyAlignment="1">
      <alignment horizontal="center"/>
    </xf>
    <xf numFmtId="0" fontId="2" fillId="2" borderId="64" xfId="0" applyFont="1" applyFill="1" applyBorder="1" applyAlignment="1">
      <alignment horizontal="center"/>
    </xf>
    <xf numFmtId="0" fontId="2" fillId="6" borderId="62" xfId="0" applyFont="1" applyFill="1" applyBorder="1" applyAlignment="1">
      <alignment horizontal="center"/>
    </xf>
    <xf numFmtId="0" fontId="2" fillId="6" borderId="63" xfId="0" applyFont="1" applyFill="1" applyBorder="1" applyAlignment="1">
      <alignment horizontal="center"/>
    </xf>
    <xf numFmtId="0" fontId="2" fillId="6" borderId="64" xfId="0" applyFont="1" applyFill="1" applyBorder="1" applyAlignment="1">
      <alignment horizontal="center"/>
    </xf>
    <xf numFmtId="0" fontId="25" fillId="7" borderId="38" xfId="0" applyFont="1" applyFill="1" applyBorder="1" applyAlignment="1">
      <alignment horizontal="center"/>
    </xf>
    <xf numFmtId="0" fontId="25" fillId="7" borderId="39" xfId="0" applyFont="1" applyFill="1" applyBorder="1" applyAlignment="1">
      <alignment horizontal="center"/>
    </xf>
    <xf numFmtId="0" fontId="25" fillId="7" borderId="40" xfId="0" applyFont="1" applyFill="1" applyBorder="1" applyAlignment="1">
      <alignment horizontal="center"/>
    </xf>
    <xf numFmtId="0" fontId="10" fillId="0" borderId="23" xfId="0" applyFont="1" applyBorder="1" applyAlignment="1">
      <alignment horizontal="center"/>
    </xf>
    <xf numFmtId="0" fontId="2" fillId="0" borderId="0" xfId="0" applyFont="1" applyBorder="1" applyAlignment="1">
      <alignment horizontal="center"/>
    </xf>
    <xf numFmtId="0" fontId="27" fillId="0" borderId="23" xfId="0" applyFont="1" applyBorder="1" applyAlignment="1">
      <alignment horizontal="center"/>
    </xf>
    <xf numFmtId="0" fontId="2" fillId="0" borderId="20" xfId="0" applyFont="1" applyBorder="1" applyAlignment="1">
      <alignment horizontal="center"/>
    </xf>
    <xf numFmtId="0" fontId="25" fillId="0" borderId="38" xfId="0" applyFont="1" applyBorder="1" applyAlignment="1">
      <alignment horizontal="center"/>
    </xf>
    <xf numFmtId="0" fontId="25" fillId="0" borderId="39" xfId="0" applyFont="1" applyBorder="1" applyAlignment="1">
      <alignment horizontal="center"/>
    </xf>
    <xf numFmtId="0" fontId="25" fillId="0" borderId="40" xfId="0" applyFont="1" applyBorder="1" applyAlignment="1">
      <alignment horizontal="center"/>
    </xf>
    <xf numFmtId="0" fontId="2" fillId="0" borderId="33" xfId="0" applyFont="1" applyBorder="1" applyAlignment="1">
      <alignment horizontal="left"/>
    </xf>
    <xf numFmtId="0" fontId="0" fillId="0" borderId="12" xfId="0" applyBorder="1" applyAlignment="1">
      <alignment horizontal="center" vertical="center"/>
    </xf>
    <xf numFmtId="0" fontId="0" fillId="0" borderId="35" xfId="0" applyBorder="1" applyAlignment="1">
      <alignment horizontal="center" vertical="center"/>
    </xf>
    <xf numFmtId="0" fontId="0" fillId="0" borderId="1" xfId="0" applyBorder="1" applyAlignment="1">
      <alignment horizontal="left" vertical="top" wrapText="1"/>
    </xf>
    <xf numFmtId="0" fontId="2" fillId="2" borderId="65" xfId="0" applyFont="1" applyFill="1" applyBorder="1" applyAlignment="1">
      <alignment horizontal="center"/>
    </xf>
    <xf numFmtId="0" fontId="2" fillId="2" borderId="25" xfId="0" applyFont="1" applyFill="1" applyBorder="1" applyAlignment="1">
      <alignment horizontal="center"/>
    </xf>
    <xf numFmtId="0" fontId="2" fillId="6" borderId="65" xfId="0" applyFont="1" applyFill="1" applyBorder="1" applyAlignment="1">
      <alignment horizontal="center"/>
    </xf>
    <xf numFmtId="0" fontId="2" fillId="6" borderId="25" xfId="0" applyFont="1" applyFill="1" applyBorder="1" applyAlignment="1">
      <alignment horizontal="center"/>
    </xf>
    <xf numFmtId="0" fontId="2" fillId="6" borderId="26" xfId="0" applyFont="1" applyFill="1" applyBorder="1" applyAlignment="1">
      <alignment horizontal="center"/>
    </xf>
    <xf numFmtId="0" fontId="14" fillId="0" borderId="0" xfId="0" applyFont="1" applyAlignment="1">
      <alignment horizontal="left" wrapText="1"/>
    </xf>
    <xf numFmtId="0" fontId="2" fillId="0" borderId="1" xfId="0" applyFont="1" applyBorder="1" applyAlignment="1">
      <alignment horizontal="center" vertical="center"/>
    </xf>
    <xf numFmtId="0" fontId="0" fillId="0" borderId="35" xfId="0" applyBorder="1" applyAlignment="1">
      <alignment horizontal="center" vertical="center" wrapText="1"/>
    </xf>
    <xf numFmtId="0" fontId="0" fillId="0" borderId="15" xfId="0" applyBorder="1" applyAlignment="1">
      <alignment horizontal="center" vertical="center" wrapText="1"/>
    </xf>
    <xf numFmtId="0" fontId="0" fillId="0" borderId="15" xfId="0" applyBorder="1" applyAlignment="1">
      <alignment horizontal="center" vertical="center"/>
    </xf>
    <xf numFmtId="0" fontId="2" fillId="0" borderId="1" xfId="0" applyFont="1" applyBorder="1" applyAlignment="1">
      <alignment vertical="center"/>
    </xf>
    <xf numFmtId="0" fontId="2" fillId="0" borderId="12" xfId="0" applyFont="1" applyBorder="1" applyAlignment="1">
      <alignment horizontal="center" vertical="center"/>
    </xf>
    <xf numFmtId="0" fontId="2" fillId="0" borderId="35" xfId="0" applyFont="1" applyBorder="1" applyAlignment="1">
      <alignment horizontal="center" vertical="center"/>
    </xf>
    <xf numFmtId="0" fontId="2" fillId="0" borderId="1" xfId="0" applyFont="1" applyBorder="1" applyAlignment="1">
      <alignment horizontal="center" vertical="center" wrapText="1"/>
    </xf>
    <xf numFmtId="0" fontId="22" fillId="2" borderId="1" xfId="0" applyFont="1" applyFill="1" applyBorder="1" applyAlignment="1">
      <alignment horizontal="center" vertical="center" textRotation="90" wrapText="1"/>
    </xf>
    <xf numFmtId="0" fontId="22" fillId="6" borderId="1" xfId="0" applyFont="1" applyFill="1" applyBorder="1" applyAlignment="1">
      <alignment horizontal="center" vertical="center" textRotation="90"/>
    </xf>
    <xf numFmtId="0" fontId="26" fillId="0" borderId="1" xfId="0" applyFont="1" applyBorder="1" applyAlignment="1">
      <alignment horizontal="center" vertical="center"/>
    </xf>
    <xf numFmtId="0" fontId="0" fillId="0" borderId="1" xfId="0" applyBorder="1" applyAlignment="1"/>
    <xf numFmtId="0" fontId="0" fillId="0" borderId="1" xfId="0" applyBorder="1" applyAlignment="1">
      <alignment horizontal="center"/>
    </xf>
    <xf numFmtId="0" fontId="2" fillId="0" borderId="36" xfId="0" applyFont="1" applyBorder="1" applyAlignment="1">
      <alignment horizontal="left" wrapText="1"/>
    </xf>
    <xf numFmtId="0" fontId="0" fillId="0" borderId="55" xfId="0" applyBorder="1" applyAlignment="1">
      <alignment vertical="center" wrapText="1"/>
    </xf>
    <xf numFmtId="0" fontId="0" fillId="2" borderId="1" xfId="0" applyFill="1" applyBorder="1" applyAlignment="1">
      <alignment horizontal="center" vertical="center" textRotation="90" wrapText="1"/>
    </xf>
    <xf numFmtId="0" fontId="0" fillId="6" borderId="1" xfId="0" applyFill="1" applyBorder="1" applyAlignment="1">
      <alignment horizontal="center" vertical="center" textRotation="90" wrapText="1"/>
    </xf>
    <xf numFmtId="0" fontId="26" fillId="0" borderId="51" xfId="0" applyFont="1" applyBorder="1" applyAlignment="1">
      <alignment horizontal="center" vertical="center" wrapText="1"/>
    </xf>
    <xf numFmtId="0" fontId="26" fillId="0" borderId="55"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0" fontId="26" fillId="0" borderId="0" xfId="0" applyFont="1" applyBorder="1" applyAlignment="1">
      <alignment horizontal="center" vertical="center" wrapText="1"/>
    </xf>
    <xf numFmtId="0" fontId="26" fillId="0" borderId="58" xfId="0" applyFont="1" applyBorder="1" applyAlignment="1">
      <alignment horizontal="center" vertical="center" wrapText="1"/>
    </xf>
    <xf numFmtId="0" fontId="26" fillId="0" borderId="59" xfId="0" applyFont="1" applyBorder="1" applyAlignment="1">
      <alignment horizontal="center" vertical="center" wrapText="1"/>
    </xf>
    <xf numFmtId="0" fontId="26" fillId="0" borderId="36" xfId="0" applyFont="1" applyBorder="1" applyAlignment="1">
      <alignment horizontal="center" vertical="center" wrapText="1"/>
    </xf>
    <xf numFmtId="0" fontId="26" fillId="0" borderId="43" xfId="0" applyFont="1" applyBorder="1" applyAlignment="1">
      <alignment horizontal="center" vertical="center" wrapText="1"/>
    </xf>
    <xf numFmtId="0" fontId="0" fillId="0" borderId="51" xfId="0" applyBorder="1" applyAlignment="1">
      <alignment horizontal="center"/>
    </xf>
    <xf numFmtId="0" fontId="0" fillId="0" borderId="56" xfId="0" applyBorder="1" applyAlignment="1">
      <alignment horizontal="center"/>
    </xf>
    <xf numFmtId="0" fontId="0" fillId="0" borderId="59" xfId="0" applyBorder="1" applyAlignment="1">
      <alignment horizontal="center"/>
    </xf>
    <xf numFmtId="0" fontId="0" fillId="0" borderId="43" xfId="0" applyBorder="1" applyAlignment="1">
      <alignment horizontal="center"/>
    </xf>
    <xf numFmtId="0" fontId="0" fillId="2" borderId="1" xfId="0" applyFill="1" applyBorder="1" applyAlignment="1">
      <alignment horizontal="center"/>
    </xf>
    <xf numFmtId="0" fontId="0" fillId="6" borderId="1" xfId="0" applyFill="1" applyBorder="1" applyAlignment="1">
      <alignment horizontal="center"/>
    </xf>
    <xf numFmtId="0" fontId="0" fillId="8" borderId="1" xfId="0" applyFill="1" applyBorder="1" applyAlignment="1">
      <alignment horizontal="center"/>
    </xf>
    <xf numFmtId="0" fontId="0" fillId="3" borderId="1" xfId="0" applyFill="1" applyBorder="1" applyAlignment="1">
      <alignment horizontal="center"/>
    </xf>
    <xf numFmtId="0" fontId="0" fillId="7" borderId="12" xfId="0" applyFill="1" applyBorder="1" applyAlignment="1">
      <alignment horizontal="center"/>
    </xf>
    <xf numFmtId="0" fontId="0" fillId="7" borderId="35" xfId="0" applyFill="1" applyBorder="1" applyAlignment="1">
      <alignment horizontal="center"/>
    </xf>
    <xf numFmtId="0" fontId="0" fillId="7" borderId="15" xfId="0" applyFill="1" applyBorder="1" applyAlignment="1">
      <alignment horizontal="center"/>
    </xf>
    <xf numFmtId="0" fontId="2" fillId="0" borderId="36" xfId="0" applyFont="1" applyBorder="1" applyAlignment="1">
      <alignment horizontal="left" vertical="center" wrapText="1"/>
    </xf>
    <xf numFmtId="0" fontId="0" fillId="0" borderId="36" xfId="0" applyBorder="1" applyAlignment="1">
      <alignment horizontal="left" vertical="center" wrapText="1"/>
    </xf>
    <xf numFmtId="0" fontId="45" fillId="0" borderId="0" xfId="419" applyFont="1" applyFill="1" applyAlignment="1">
      <alignment horizontal="center" vertical="center" wrapText="1"/>
    </xf>
    <xf numFmtId="0" fontId="46" fillId="0" borderId="0" xfId="419" applyFont="1" applyFill="1" applyAlignment="1">
      <alignment horizontal="center" vertical="center" wrapText="1"/>
    </xf>
    <xf numFmtId="0" fontId="40" fillId="11" borderId="0" xfId="419" applyAlignment="1">
      <alignment horizontal="center" vertical="center" wrapText="1"/>
    </xf>
  </cellXfs>
  <cellStyles count="421">
    <cellStyle name="Activity" xfId="412" xr:uid="{00000000-0005-0000-0000-000000000000}"/>
    <cellStyle name="Bad" xfId="419" builtinId="27"/>
    <cellStyle name="Followed Hyperlink" xfId="321" builtinId="9" hidden="1"/>
    <cellStyle name="Followed Hyperlink" xfId="165" builtinId="9" hidden="1"/>
    <cellStyle name="Followed Hyperlink" xfId="141" builtinId="9" hidden="1"/>
    <cellStyle name="Followed Hyperlink" xfId="339" builtinId="9" hidden="1"/>
    <cellStyle name="Followed Hyperlink" xfId="285" builtinId="9" hidden="1"/>
    <cellStyle name="Followed Hyperlink" xfId="261" builtinId="9" hidden="1"/>
    <cellStyle name="Followed Hyperlink" xfId="351" builtinId="9" hidden="1"/>
    <cellStyle name="Followed Hyperlink" xfId="331" builtinId="9" hidden="1"/>
    <cellStyle name="Followed Hyperlink" xfId="57" builtinId="9" hidden="1"/>
    <cellStyle name="Followed Hyperlink" xfId="65" builtinId="9" hidden="1"/>
    <cellStyle name="Followed Hyperlink" xfId="387" builtinId="9" hidden="1"/>
    <cellStyle name="Followed Hyperlink" xfId="259" builtinId="9" hidden="1"/>
    <cellStyle name="Followed Hyperlink" xfId="245" builtinId="9" hidden="1"/>
    <cellStyle name="Followed Hyperlink" xfId="273" builtinId="9" hidden="1"/>
    <cellStyle name="Followed Hyperlink" xfId="171" builtinId="9" hidden="1"/>
    <cellStyle name="Followed Hyperlink" xfId="189" builtinId="9" hidden="1"/>
    <cellStyle name="Followed Hyperlink" xfId="69" builtinId="9" hidden="1"/>
    <cellStyle name="Followed Hyperlink" xfId="157" builtinId="9" hidden="1"/>
    <cellStyle name="Followed Hyperlink" xfId="323" builtinId="9" hidden="1"/>
    <cellStyle name="Followed Hyperlink" xfId="231" builtinId="9" hidden="1"/>
    <cellStyle name="Followed Hyperlink" xfId="403" builtinId="9" hidden="1"/>
    <cellStyle name="Followed Hyperlink" xfId="287" builtinId="9" hidden="1"/>
    <cellStyle name="Followed Hyperlink" xfId="399" builtinId="9" hidden="1"/>
    <cellStyle name="Followed Hyperlink" xfId="355" builtinId="9" hidden="1"/>
    <cellStyle name="Followed Hyperlink" xfId="229" builtinId="9" hidden="1"/>
    <cellStyle name="Followed Hyperlink" xfId="25" builtinId="9" hidden="1"/>
    <cellStyle name="Followed Hyperlink" xfId="223" builtinId="9" hidden="1"/>
    <cellStyle name="Followed Hyperlink" xfId="45" builtinId="9" hidden="1"/>
    <cellStyle name="Followed Hyperlink" xfId="335" builtinId="9" hidden="1"/>
    <cellStyle name="Followed Hyperlink" xfId="275" builtinId="9" hidden="1"/>
    <cellStyle name="Followed Hyperlink" xfId="373" builtinId="9" hidden="1"/>
    <cellStyle name="Followed Hyperlink" xfId="16" builtinId="9" hidden="1"/>
    <cellStyle name="Followed Hyperlink" xfId="405" builtinId="9" hidden="1"/>
    <cellStyle name="Followed Hyperlink" xfId="187" builtinId="9" hidden="1"/>
    <cellStyle name="Followed Hyperlink" xfId="113" builtinId="9" hidden="1"/>
    <cellStyle name="Followed Hyperlink" xfId="409" builtinId="9" hidden="1"/>
    <cellStyle name="Followed Hyperlink" xfId="395" builtinId="9" hidden="1"/>
    <cellStyle name="Followed Hyperlink" xfId="363" builtinId="9" hidden="1"/>
    <cellStyle name="Followed Hyperlink" xfId="347" builtinId="9" hidden="1"/>
    <cellStyle name="Followed Hyperlink" xfId="277" builtinId="9" hidden="1"/>
    <cellStyle name="Followed Hyperlink" xfId="77" builtinId="9" hidden="1"/>
    <cellStyle name="Followed Hyperlink" xfId="31" builtinId="9" hidden="1"/>
    <cellStyle name="Followed Hyperlink" xfId="185" builtinId="9" hidden="1"/>
    <cellStyle name="Followed Hyperlink" xfId="207" builtinId="9" hidden="1"/>
    <cellStyle name="Followed Hyperlink" xfId="233" builtinId="9" hidden="1"/>
    <cellStyle name="Followed Hyperlink" xfId="301" builtinId="9" hidden="1"/>
    <cellStyle name="Followed Hyperlink" xfId="33" builtinId="9" hidden="1"/>
    <cellStyle name="Followed Hyperlink" xfId="279" builtinId="9" hidden="1"/>
    <cellStyle name="Followed Hyperlink" xfId="93" builtinId="9" hidden="1"/>
    <cellStyle name="Followed Hyperlink" xfId="199" builtinId="9" hidden="1"/>
    <cellStyle name="Followed Hyperlink" xfId="179" builtinId="9" hidden="1"/>
    <cellStyle name="Followed Hyperlink" xfId="271" builtinId="9" hidden="1"/>
    <cellStyle name="Followed Hyperlink" xfId="195" builtinId="9" hidden="1"/>
    <cellStyle name="Followed Hyperlink" xfId="151" builtinId="9" hidden="1"/>
    <cellStyle name="Followed Hyperlink" xfId="29" builtinId="9" hidden="1"/>
    <cellStyle name="Followed Hyperlink" xfId="89" builtinId="9" hidden="1"/>
    <cellStyle name="Followed Hyperlink" xfId="237" builtinId="9" hidden="1"/>
    <cellStyle name="Followed Hyperlink" xfId="75" builtinId="9" hidden="1"/>
    <cellStyle name="Followed Hyperlink" xfId="265" builtinId="9" hidden="1"/>
    <cellStyle name="Followed Hyperlink" xfId="391" builtinId="9" hidden="1"/>
    <cellStyle name="Followed Hyperlink" xfId="209" builtinId="9" hidden="1"/>
    <cellStyle name="Followed Hyperlink" xfId="315" builtinId="9" hidden="1"/>
    <cellStyle name="Followed Hyperlink" xfId="407" builtinId="9" hidden="1"/>
    <cellStyle name="Followed Hyperlink" xfId="359" builtinId="9" hidden="1"/>
    <cellStyle name="Followed Hyperlink" xfId="377" builtinId="9" hidden="1"/>
    <cellStyle name="Followed Hyperlink" xfId="81" builtinId="9" hidden="1"/>
    <cellStyle name="Followed Hyperlink" xfId="203" builtinId="9" hidden="1"/>
    <cellStyle name="Followed Hyperlink" xfId="303" builtinId="9" hidden="1"/>
    <cellStyle name="Followed Hyperlink" xfId="379" builtinId="9" hidden="1"/>
    <cellStyle name="Followed Hyperlink" xfId="95" builtinId="9" hidden="1"/>
    <cellStyle name="Followed Hyperlink" xfId="109" builtinId="9" hidden="1"/>
    <cellStyle name="Followed Hyperlink" xfId="313" builtinId="9" hidden="1"/>
    <cellStyle name="Followed Hyperlink" xfId="293" builtinId="9" hidden="1"/>
    <cellStyle name="Followed Hyperlink" xfId="305" builtinId="9" hidden="1"/>
    <cellStyle name="Followed Hyperlink" xfId="6" builtinId="9" hidden="1"/>
    <cellStyle name="Followed Hyperlink" xfId="35" builtinId="9" hidden="1"/>
    <cellStyle name="Followed Hyperlink" xfId="181" builtinId="9" hidden="1"/>
    <cellStyle name="Followed Hyperlink" xfId="325" builtinId="9" hidden="1"/>
    <cellStyle name="Followed Hyperlink" xfId="22" builtinId="9" hidden="1"/>
    <cellStyle name="Followed Hyperlink" xfId="257" builtinId="9" hidden="1"/>
    <cellStyle name="Followed Hyperlink" xfId="39" builtinId="9" hidden="1"/>
    <cellStyle name="Followed Hyperlink" xfId="193" builtinId="9" hidden="1"/>
    <cellStyle name="Followed Hyperlink" xfId="297" builtinId="9" hidden="1"/>
    <cellStyle name="Followed Hyperlink" xfId="121" builtinId="9" hidden="1"/>
    <cellStyle name="Followed Hyperlink" xfId="115" builtinId="9" hidden="1"/>
    <cellStyle name="Followed Hyperlink" xfId="269" builtinId="9" hidden="1"/>
    <cellStyle name="Followed Hyperlink" xfId="309" builtinId="9" hidden="1"/>
    <cellStyle name="Followed Hyperlink" xfId="91" builtinId="9" hidden="1"/>
    <cellStyle name="Followed Hyperlink" xfId="155" builtinId="9" hidden="1"/>
    <cellStyle name="Followed Hyperlink" xfId="311" builtinId="9" hidden="1"/>
    <cellStyle name="Followed Hyperlink" xfId="85" builtinId="9" hidden="1"/>
    <cellStyle name="Followed Hyperlink" xfId="117" builtinId="9" hidden="1"/>
    <cellStyle name="Followed Hyperlink" xfId="205" builtinId="9" hidden="1"/>
    <cellStyle name="Followed Hyperlink" xfId="55" builtinId="9" hidden="1"/>
    <cellStyle name="Followed Hyperlink" xfId="63" builtinId="9" hidden="1"/>
    <cellStyle name="Followed Hyperlink" xfId="159" builtinId="9" hidden="1"/>
    <cellStyle name="Followed Hyperlink" xfId="99" builtinId="9" hidden="1"/>
    <cellStyle name="Followed Hyperlink" xfId="51" builtinId="9" hidden="1"/>
    <cellStyle name="Followed Hyperlink" xfId="8" builtinId="9" hidden="1"/>
    <cellStyle name="Followed Hyperlink" xfId="139" builtinId="9" hidden="1"/>
    <cellStyle name="Followed Hyperlink" xfId="381" builtinId="9" hidden="1"/>
    <cellStyle name="Followed Hyperlink" xfId="329" builtinId="9" hidden="1"/>
    <cellStyle name="Followed Hyperlink" xfId="291" builtinId="9" hidden="1"/>
    <cellStyle name="Followed Hyperlink" xfId="87" builtinId="9" hidden="1"/>
    <cellStyle name="Followed Hyperlink" xfId="2" builtinId="9" hidden="1"/>
    <cellStyle name="Followed Hyperlink" xfId="20" builtinId="9" hidden="1"/>
    <cellStyle name="Followed Hyperlink" xfId="18" builtinId="9" hidden="1"/>
    <cellStyle name="Followed Hyperlink" xfId="211" builtinId="9" hidden="1"/>
    <cellStyle name="Followed Hyperlink" xfId="49" builtinId="9" hidden="1"/>
    <cellStyle name="Followed Hyperlink" xfId="41" builtinId="9" hidden="1"/>
    <cellStyle name="Followed Hyperlink" xfId="27" builtinId="9" hidden="1"/>
    <cellStyle name="Followed Hyperlink" xfId="267" builtinId="9" hidden="1"/>
    <cellStyle name="Followed Hyperlink" xfId="201" builtinId="9" hidden="1"/>
    <cellStyle name="Followed Hyperlink" xfId="253" builtinId="9" hidden="1"/>
    <cellStyle name="Followed Hyperlink" xfId="219" builtinId="9" hidden="1"/>
    <cellStyle name="Followed Hyperlink" xfId="401" builtinId="9" hidden="1"/>
    <cellStyle name="Followed Hyperlink" xfId="127" builtinId="9" hidden="1"/>
    <cellStyle name="Followed Hyperlink" xfId="361" builtinId="9" hidden="1"/>
    <cellStyle name="Followed Hyperlink" xfId="385" builtinId="9" hidden="1"/>
    <cellStyle name="Followed Hyperlink" xfId="389" builtinId="9" hidden="1"/>
    <cellStyle name="Followed Hyperlink" xfId="341" builtinId="9" hidden="1"/>
    <cellStyle name="Followed Hyperlink" xfId="327" builtinId="9" hidden="1"/>
    <cellStyle name="Followed Hyperlink" xfId="289" builtinId="9" hidden="1"/>
    <cellStyle name="Followed Hyperlink" xfId="59" builtinId="9" hidden="1"/>
    <cellStyle name="Followed Hyperlink" xfId="153" builtinId="9" hidden="1"/>
    <cellStyle name="Followed Hyperlink" xfId="371" builtinId="9" hidden="1"/>
    <cellStyle name="Followed Hyperlink" xfId="131" builtinId="9" hidden="1"/>
    <cellStyle name="Followed Hyperlink" xfId="183" builtinId="9" hidden="1"/>
    <cellStyle name="Followed Hyperlink" xfId="197" builtinId="9" hidden="1"/>
    <cellStyle name="Followed Hyperlink" xfId="177" builtinId="9" hidden="1"/>
    <cellStyle name="Followed Hyperlink" xfId="251" builtinId="9" hidden="1"/>
    <cellStyle name="Followed Hyperlink" xfId="101" builtinId="9" hidden="1"/>
    <cellStyle name="Followed Hyperlink" xfId="357" builtinId="9" hidden="1"/>
    <cellStyle name="Followed Hyperlink" xfId="73" builtinId="9" hidden="1"/>
    <cellStyle name="Followed Hyperlink" xfId="397" builtinId="9" hidden="1"/>
    <cellStyle name="Followed Hyperlink" xfId="10" builtinId="9" hidden="1"/>
    <cellStyle name="Followed Hyperlink" xfId="213" builtinId="9" hidden="1"/>
    <cellStyle name="Followed Hyperlink" xfId="37" builtinId="9" hidden="1"/>
    <cellStyle name="Followed Hyperlink" xfId="365" builtinId="9" hidden="1"/>
    <cellStyle name="Followed Hyperlink" xfId="47" builtinId="9" hidden="1"/>
    <cellStyle name="Followed Hyperlink" xfId="367" builtinId="9" hidden="1"/>
    <cellStyle name="Followed Hyperlink" xfId="319" builtinId="9" hidden="1"/>
    <cellStyle name="Followed Hyperlink" xfId="123" builtinId="9" hidden="1"/>
    <cellStyle name="Followed Hyperlink" xfId="12" builtinId="9" hidden="1"/>
    <cellStyle name="Followed Hyperlink" xfId="243" builtinId="9" hidden="1"/>
    <cellStyle name="Followed Hyperlink" xfId="317" builtinId="9" hidden="1"/>
    <cellStyle name="Followed Hyperlink" xfId="281" builtinId="9" hidden="1"/>
    <cellStyle name="Followed Hyperlink" xfId="249" builtinId="9" hidden="1"/>
    <cellStyle name="Followed Hyperlink" xfId="215" builtinId="9" hidden="1"/>
    <cellStyle name="Followed Hyperlink" xfId="353" builtinId="9" hidden="1"/>
    <cellStyle name="Followed Hyperlink" xfId="225" builtinId="9" hidden="1"/>
    <cellStyle name="Followed Hyperlink" xfId="221" builtinId="9" hidden="1"/>
    <cellStyle name="Followed Hyperlink" xfId="14" builtinId="9" hidden="1"/>
    <cellStyle name="Followed Hyperlink" xfId="119" builtinId="9" hidden="1"/>
    <cellStyle name="Followed Hyperlink" xfId="337" builtinId="9" hidden="1"/>
    <cellStyle name="Followed Hyperlink" xfId="147" builtinId="9" hidden="1"/>
    <cellStyle name="Followed Hyperlink" xfId="125" builtinId="9" hidden="1"/>
    <cellStyle name="Followed Hyperlink" xfId="163" builtinId="9" hidden="1"/>
    <cellStyle name="Followed Hyperlink" xfId="4" builtinId="9" hidden="1"/>
    <cellStyle name="Followed Hyperlink" xfId="333" builtinId="9" hidden="1"/>
    <cellStyle name="Followed Hyperlink" xfId="43" builtinId="9" hidden="1"/>
    <cellStyle name="Followed Hyperlink" xfId="103" builtinId="9" hidden="1"/>
    <cellStyle name="Followed Hyperlink" xfId="67" builtinId="9" hidden="1"/>
    <cellStyle name="Followed Hyperlink" xfId="107" builtinId="9" hidden="1"/>
    <cellStyle name="Followed Hyperlink" xfId="227" builtinId="9" hidden="1"/>
    <cellStyle name="Followed Hyperlink" xfId="71" builtinId="9" hidden="1"/>
    <cellStyle name="Followed Hyperlink" xfId="349" builtinId="9" hidden="1"/>
    <cellStyle name="Followed Hyperlink" xfId="239" builtinId="9" hidden="1"/>
    <cellStyle name="Followed Hyperlink" xfId="149" builtinId="9" hidden="1"/>
    <cellStyle name="Followed Hyperlink" xfId="173" builtinId="9" hidden="1"/>
    <cellStyle name="Followed Hyperlink" xfId="61" builtinId="9" hidden="1"/>
    <cellStyle name="Followed Hyperlink" xfId="97" builtinId="9" hidden="1"/>
    <cellStyle name="Followed Hyperlink" xfId="255" builtinId="9" hidden="1"/>
    <cellStyle name="Followed Hyperlink" xfId="53" builtinId="9" hidden="1"/>
    <cellStyle name="Followed Hyperlink" xfId="283" builtinId="9" hidden="1"/>
    <cellStyle name="Followed Hyperlink" xfId="343" builtinId="9" hidden="1"/>
    <cellStyle name="Followed Hyperlink" xfId="129" builtinId="9" hidden="1"/>
    <cellStyle name="Followed Hyperlink" xfId="83" builtinId="9" hidden="1"/>
    <cellStyle name="Followed Hyperlink" xfId="169" builtinId="9" hidden="1"/>
    <cellStyle name="Followed Hyperlink" xfId="167" builtinId="9" hidden="1"/>
    <cellStyle name="Followed Hyperlink" xfId="145" builtinId="9" hidden="1"/>
    <cellStyle name="Followed Hyperlink" xfId="263" builtinId="9" hidden="1"/>
    <cellStyle name="Followed Hyperlink" xfId="79" builtinId="9" hidden="1"/>
    <cellStyle name="Followed Hyperlink" xfId="383" builtinId="9" hidden="1"/>
    <cellStyle name="Followed Hyperlink" xfId="135" builtinId="9" hidden="1"/>
    <cellStyle name="Followed Hyperlink" xfId="191" builtinId="9" hidden="1"/>
    <cellStyle name="Followed Hyperlink" xfId="393" builtinId="9" hidden="1"/>
    <cellStyle name="Followed Hyperlink" xfId="175" builtinId="9" hidden="1"/>
    <cellStyle name="Followed Hyperlink" xfId="105" builtinId="9" hidden="1"/>
    <cellStyle name="Followed Hyperlink" xfId="345" builtinId="9" hidden="1"/>
    <cellStyle name="Followed Hyperlink" xfId="111" builtinId="9" hidden="1"/>
    <cellStyle name="Followed Hyperlink" xfId="299" builtinId="9" hidden="1"/>
    <cellStyle name="Followed Hyperlink" xfId="241" builtinId="9" hidden="1"/>
    <cellStyle name="Followed Hyperlink" xfId="235" builtinId="9" hidden="1"/>
    <cellStyle name="Followed Hyperlink" xfId="143" builtinId="9" hidden="1"/>
    <cellStyle name="Followed Hyperlink" xfId="133" builtinId="9" hidden="1"/>
    <cellStyle name="Followed Hyperlink" xfId="369" builtinId="9" hidden="1"/>
    <cellStyle name="Followed Hyperlink" xfId="375" builtinId="9" hidden="1"/>
    <cellStyle name="Followed Hyperlink" xfId="161" builtinId="9" hidden="1"/>
    <cellStyle name="Followed Hyperlink" xfId="247" builtinId="9" hidden="1"/>
    <cellStyle name="Followed Hyperlink" xfId="307" builtinId="9" hidden="1"/>
    <cellStyle name="Followed Hyperlink" xfId="137" builtinId="9" hidden="1"/>
    <cellStyle name="Followed Hyperlink" xfId="295" builtinId="9" hidden="1"/>
    <cellStyle name="Followed Hyperlink" xfId="217" builtinId="9" hidden="1"/>
    <cellStyle name="Good" xfId="418" builtinId="26"/>
    <cellStyle name="Heading 1 2" xfId="415" xr:uid="{00000000-0005-0000-0000-0000CF000000}"/>
    <cellStyle name="Hyperlink" xfId="350" builtinId="8" hidden="1"/>
    <cellStyle name="Hyperlink" xfId="168" builtinId="8" hidden="1"/>
    <cellStyle name="Hyperlink" xfId="136" builtinId="8" hidden="1"/>
    <cellStyle name="Hyperlink" xfId="244" builtinId="8" hidden="1"/>
    <cellStyle name="Hyperlink" xfId="154" builtinId="8" hidden="1"/>
    <cellStyle name="Hyperlink" xfId="400" builtinId="8" hidden="1"/>
    <cellStyle name="Hyperlink" xfId="402" builtinId="8" hidden="1"/>
    <cellStyle name="Hyperlink" xfId="388" builtinId="8" hidden="1"/>
    <cellStyle name="Hyperlink" xfId="278" builtinId="8" hidden="1"/>
    <cellStyle name="Hyperlink" xfId="334" builtinId="8" hidden="1"/>
    <cellStyle name="Hyperlink" xfId="392" builtinId="8" hidden="1"/>
    <cellStyle name="Hyperlink" xfId="140" builtinId="8" hidden="1"/>
    <cellStyle name="Hyperlink" xfId="196" builtinId="8" hidden="1"/>
    <cellStyle name="Hyperlink" xfId="210" builtinId="8" hidden="1"/>
    <cellStyle name="Hyperlink" xfId="390" builtinId="8" hidden="1"/>
    <cellStyle name="Hyperlink" xfId="21" builtinId="8" hidden="1"/>
    <cellStyle name="Hyperlink" xfId="342" builtinId="8" hidden="1"/>
    <cellStyle name="Hyperlink" xfId="322" builtinId="8" hidden="1"/>
    <cellStyle name="Hyperlink" xfId="102" builtinId="8" hidden="1"/>
    <cellStyle name="Hyperlink" xfId="384" builtinId="8" hidden="1"/>
    <cellStyle name="Hyperlink" xfId="352" builtinId="8" hidden="1"/>
    <cellStyle name="Hyperlink" xfId="72" builtinId="8" hidden="1"/>
    <cellStyle name="Hyperlink" xfId="46" builtinId="8" hidden="1"/>
    <cellStyle name="Hyperlink" xfId="264" builtinId="8" hidden="1"/>
    <cellStyle name="Hyperlink" xfId="228" builtinId="8" hidden="1"/>
    <cellStyle name="Hyperlink" xfId="212" builtinId="8" hidden="1"/>
    <cellStyle name="Hyperlink" xfId="1" builtinId="8" hidden="1"/>
    <cellStyle name="Hyperlink" xfId="328" builtinId="8" hidden="1"/>
    <cellStyle name="Hyperlink" xfId="364" builtinId="8" hidden="1"/>
    <cellStyle name="Hyperlink" xfId="242" builtinId="8" hidden="1"/>
    <cellStyle name="Hyperlink" xfId="176" builtinId="8" hidden="1"/>
    <cellStyle name="Hyperlink" xfId="372" builtinId="8" hidden="1"/>
    <cellStyle name="Hyperlink" xfId="362" builtinId="8" hidden="1"/>
    <cellStyle name="Hyperlink" xfId="216" builtinId="8" hidden="1"/>
    <cellStyle name="Hyperlink" xfId="232" builtinId="8" hidden="1"/>
    <cellStyle name="Hyperlink" xfId="250" builtinId="8" hidden="1"/>
    <cellStyle name="Hyperlink" xfId="236" builtinId="8" hidden="1"/>
    <cellStyle name="Hyperlink" xfId="114" builtinId="8" hidden="1"/>
    <cellStyle name="Hyperlink" xfId="78" builtinId="8" hidden="1"/>
    <cellStyle name="Hyperlink" xfId="262" builtinId="8" hidden="1"/>
    <cellStyle name="Hyperlink" xfId="260" builtinId="8" hidden="1"/>
    <cellStyle name="Hyperlink" xfId="326" builtinId="8" hidden="1"/>
    <cellStyle name="Hyperlink" xfId="340" builtinId="8" hidden="1"/>
    <cellStyle name="Hyperlink" xfId="86" builtinId="8" hidden="1"/>
    <cellStyle name="Hyperlink" xfId="146" builtinId="8" hidden="1"/>
    <cellStyle name="Hyperlink" xfId="92" builtinId="8" hidden="1"/>
    <cellStyle name="Hyperlink" xfId="280" builtinId="8" hidden="1"/>
    <cellStyle name="Hyperlink" xfId="272" builtinId="8" hidden="1"/>
    <cellStyle name="Hyperlink" xfId="274" builtinId="8" hidden="1"/>
    <cellStyle name="Hyperlink" xfId="376" builtinId="8" hidden="1"/>
    <cellStyle name="Hyperlink" xfId="288" builtinId="8" hidden="1"/>
    <cellStyle name="Hyperlink" xfId="256" builtinId="8" hidden="1"/>
    <cellStyle name="Hyperlink" xfId="270" builtinId="8" hidden="1"/>
    <cellStyle name="Hyperlink" xfId="104" builtinId="8" hidden="1"/>
    <cellStyle name="Hyperlink" xfId="48" builtinId="8" hidden="1"/>
    <cellStyle name="Hyperlink" xfId="112" builtinId="8" hidden="1"/>
    <cellStyle name="Hyperlink" xfId="374" builtinId="8" hidden="1"/>
    <cellStyle name="Hyperlink" xfId="306" builtinId="8" hidden="1"/>
    <cellStyle name="Hyperlink" xfId="19" builtinId="8" hidden="1"/>
    <cellStyle name="Hyperlink" xfId="292" builtinId="8" hidden="1"/>
    <cellStyle name="Hyperlink" xfId="296" builtinId="8" hidden="1"/>
    <cellStyle name="Hyperlink" xfId="186" builtinId="8" hidden="1"/>
    <cellStyle name="Hyperlink" xfId="234" builtinId="8" hidden="1"/>
    <cellStyle name="Hyperlink" xfId="316" builtinId="8" hidden="1"/>
    <cellStyle name="Hyperlink" xfId="268" builtinId="8" hidden="1"/>
    <cellStyle name="Hyperlink" xfId="332" builtinId="8" hidden="1"/>
    <cellStyle name="Hyperlink" xfId="360" builtinId="8" hidden="1"/>
    <cellStyle name="Hyperlink" xfId="290" builtinId="8" hidden="1"/>
    <cellStyle name="Hyperlink" xfId="130" builtinId="8" hidden="1"/>
    <cellStyle name="Hyperlink" xfId="246" builtinId="8" hidden="1"/>
    <cellStyle name="Hyperlink" xfId="64" builtinId="8" hidden="1"/>
    <cellStyle name="Hyperlink" xfId="144" builtinId="8" hidden="1"/>
    <cellStyle name="Hyperlink" xfId="252" builtinId="8" hidden="1"/>
    <cellStyle name="Hyperlink" xfId="346" builtinId="8" hidden="1"/>
    <cellStyle name="Hyperlink" xfId="294" builtinId="8" hidden="1"/>
    <cellStyle name="Hyperlink" xfId="318" builtinId="8" hidden="1"/>
    <cellStyle name="Hyperlink" xfId="398" builtinId="8" hidden="1"/>
    <cellStyle name="Hyperlink" xfId="324" builtinId="8" hidden="1"/>
    <cellStyle name="Hyperlink" xfId="330" builtinId="8" hidden="1"/>
    <cellStyle name="Hyperlink" xfId="184" builtinId="8" hidden="1"/>
    <cellStyle name="Hyperlink" xfId="5" builtinId="8" hidden="1"/>
    <cellStyle name="Hyperlink" xfId="42" builtinId="8" hidden="1"/>
    <cellStyle name="Hyperlink" xfId="110" builtinId="8" hidden="1"/>
    <cellStyle name="Hyperlink" xfId="386" builtinId="8" hidden="1"/>
    <cellStyle name="Hyperlink" xfId="344" builtinId="8" hidden="1"/>
    <cellStyle name="Hyperlink" xfId="174" builtinId="8" hidden="1"/>
    <cellStyle name="Hyperlink" xfId="7" builtinId="8" hidden="1"/>
    <cellStyle name="Hyperlink" xfId="368" builtinId="8" hidden="1"/>
    <cellStyle name="Hyperlink" xfId="11" builtinId="8" hidden="1"/>
    <cellStyle name="Hyperlink" xfId="13" builtinId="8" hidden="1"/>
    <cellStyle name="Hyperlink" xfId="404" builtinId="8" hidden="1"/>
    <cellStyle name="Hyperlink" xfId="28" builtinId="8" hidden="1"/>
    <cellStyle name="Hyperlink" xfId="106" builtinId="8" hidden="1"/>
    <cellStyle name="Hyperlink" xfId="118" builtinId="8" hidden="1"/>
    <cellStyle name="Hyperlink" xfId="240" builtinId="8" hidden="1"/>
    <cellStyle name="Hyperlink" xfId="32" builtinId="8" hidden="1"/>
    <cellStyle name="Hyperlink" xfId="348" builtinId="8" hidden="1"/>
    <cellStyle name="Hyperlink" xfId="366" builtinId="8" hidden="1"/>
    <cellStyle name="Hyperlink" xfId="358" builtinId="8" hidden="1"/>
    <cellStyle name="Hyperlink" xfId="310" builtinId="8" hidden="1"/>
    <cellStyle name="Hyperlink" xfId="30" builtinId="8" hidden="1"/>
    <cellStyle name="Hyperlink" xfId="192" builtinId="8" hidden="1"/>
    <cellStyle name="Hyperlink" xfId="378" builtinId="8" hidden="1"/>
    <cellStyle name="Hyperlink" xfId="34" builtinId="8" hidden="1"/>
    <cellStyle name="Hyperlink" xfId="156" builtinId="8" hidden="1"/>
    <cellStyle name="Hyperlink" xfId="298" builtinId="8" hidden="1"/>
    <cellStyle name="Hyperlink" xfId="380" builtinId="8" hidden="1"/>
    <cellStyle name="Hyperlink" xfId="24" builtinId="8" hidden="1"/>
    <cellStyle name="Hyperlink" xfId="44" builtinId="8" hidden="1"/>
    <cellStyle name="Hyperlink" xfId="258" builtinId="8" hidden="1"/>
    <cellStyle name="Hyperlink" xfId="132" builtinId="8" hidden="1"/>
    <cellStyle name="Hyperlink" xfId="224" builtinId="8" hidden="1"/>
    <cellStyle name="Hyperlink" xfId="90" builtinId="8" hidden="1"/>
    <cellStyle name="Hyperlink" xfId="238" builtinId="8" hidden="1"/>
    <cellStyle name="Hyperlink" xfId="230" builtinId="8" hidden="1"/>
    <cellStyle name="Hyperlink" xfId="302" builtinId="8" hidden="1"/>
    <cellStyle name="Hyperlink" xfId="164" builtinId="8" hidden="1"/>
    <cellStyle name="Hyperlink" xfId="162" builtinId="8" hidden="1"/>
    <cellStyle name="Hyperlink" xfId="198" builtinId="8" hidden="1"/>
    <cellStyle name="Hyperlink" xfId="58" builtinId="8" hidden="1"/>
    <cellStyle name="Hyperlink" xfId="182" builtinId="8" hidden="1"/>
    <cellStyle name="Hyperlink" xfId="396" builtinId="8" hidden="1"/>
    <cellStyle name="Hyperlink" xfId="282" builtinId="8" hidden="1"/>
    <cellStyle name="Hyperlink" xfId="66" builtinId="8" hidden="1"/>
    <cellStyle name="Hyperlink" xfId="56" builtinId="8" hidden="1"/>
    <cellStyle name="Hyperlink" xfId="286" builtinId="8" hidden="1"/>
    <cellStyle name="Hyperlink" xfId="254" builtinId="8" hidden="1"/>
    <cellStyle name="Hyperlink" xfId="222" builtinId="8" hidden="1"/>
    <cellStyle name="Hyperlink" xfId="74" builtinId="8" hidden="1"/>
    <cellStyle name="Hyperlink" xfId="206" builtinId="8" hidden="1"/>
    <cellStyle name="Hyperlink" xfId="338" builtinId="8" hidden="1"/>
    <cellStyle name="Hyperlink" xfId="314" builtinId="8" hidden="1"/>
    <cellStyle name="Hyperlink" xfId="266" builtinId="8" hidden="1"/>
    <cellStyle name="Hyperlink" xfId="88" builtinId="8" hidden="1"/>
    <cellStyle name="Hyperlink" xfId="82" builtinId="8" hidden="1"/>
    <cellStyle name="Hyperlink" xfId="84" builtinId="8" hidden="1"/>
    <cellStyle name="Hyperlink" xfId="160" builtinId="8" hidden="1"/>
    <cellStyle name="Hyperlink" xfId="70" builtinId="8" hidden="1"/>
    <cellStyle name="Hyperlink" xfId="220" builtinId="8" hidden="1"/>
    <cellStyle name="Hyperlink" xfId="276" builtinId="8" hidden="1"/>
    <cellStyle name="Hyperlink" xfId="356" builtinId="8" hidden="1"/>
    <cellStyle name="Hyperlink" xfId="284" builtinId="8" hidden="1"/>
    <cellStyle name="Hyperlink" xfId="194" builtinId="8" hidden="1"/>
    <cellStyle name="Hyperlink" xfId="108" builtinId="8" hidden="1"/>
    <cellStyle name="Hyperlink" xfId="98" builtinId="8" hidden="1"/>
    <cellStyle name="Hyperlink" xfId="100" builtinId="8" hidden="1"/>
    <cellStyle name="Hyperlink" xfId="17" builtinId="8" hidden="1"/>
    <cellStyle name="Hyperlink" xfId="54" builtinId="8" hidden="1"/>
    <cellStyle name="Hyperlink" xfId="116" builtinId="8" hidden="1"/>
    <cellStyle name="Hyperlink" xfId="80" builtinId="8" hidden="1"/>
    <cellStyle name="Hyperlink" xfId="128" builtinId="8" hidden="1"/>
    <cellStyle name="Hyperlink" xfId="96" builtinId="8" hidden="1"/>
    <cellStyle name="Hyperlink" xfId="300" builtinId="8" hidden="1"/>
    <cellStyle name="Hyperlink" xfId="226" builtinId="8" hidden="1"/>
    <cellStyle name="Hyperlink" xfId="370" builtinId="8" hidden="1"/>
    <cellStyle name="Hyperlink" xfId="312" builtinId="8" hidden="1"/>
    <cellStyle name="Hyperlink" xfId="68" builtinId="8" hidden="1"/>
    <cellStyle name="Hyperlink" xfId="138" builtinId="8" hidden="1"/>
    <cellStyle name="Hyperlink" xfId="208" builtinId="8" hidden="1"/>
    <cellStyle name="Hyperlink" xfId="188" builtinId="8" hidden="1"/>
    <cellStyle name="Hyperlink" xfId="122" builtinId="8" hidden="1"/>
    <cellStyle name="Hyperlink" xfId="126" builtinId="8" hidden="1"/>
    <cellStyle name="Hyperlink" xfId="15" builtinId="8" hidden="1"/>
    <cellStyle name="Hyperlink" xfId="406" builtinId="8" hidden="1"/>
    <cellStyle name="Hyperlink" xfId="214" builtinId="8" hidden="1"/>
    <cellStyle name="Hyperlink" xfId="148" builtinId="8" hidden="1"/>
    <cellStyle name="Hyperlink" xfId="382" builtinId="8" hidden="1"/>
    <cellStyle name="Hyperlink" xfId="94" builtinId="8" hidden="1"/>
    <cellStyle name="Hyperlink" xfId="134" builtinId="8" hidden="1"/>
    <cellStyle name="Hyperlink" xfId="52" builtinId="8" hidden="1"/>
    <cellStyle name="Hyperlink" xfId="202" builtinId="8" hidden="1"/>
    <cellStyle name="Hyperlink" xfId="120" builtinId="8" hidden="1"/>
    <cellStyle name="Hyperlink" xfId="336" builtinId="8" hidden="1"/>
    <cellStyle name="Hyperlink" xfId="166" builtinId="8" hidden="1"/>
    <cellStyle name="Hyperlink" xfId="142" builtinId="8" hidden="1"/>
    <cellStyle name="Hyperlink" xfId="248" builtinId="8" hidden="1"/>
    <cellStyle name="Hyperlink" xfId="354" builtinId="8" hidden="1"/>
    <cellStyle name="Hyperlink" xfId="76" builtinId="8" hidden="1"/>
    <cellStyle name="Hyperlink" xfId="50" builtinId="8" hidden="1"/>
    <cellStyle name="Hyperlink" xfId="38" builtinId="8" hidden="1"/>
    <cellStyle name="Hyperlink" xfId="124" builtinId="8" hidden="1"/>
    <cellStyle name="Hyperlink" xfId="152" builtinId="8" hidden="1"/>
    <cellStyle name="Hyperlink" xfId="60" builtinId="8" hidden="1"/>
    <cellStyle name="Hyperlink" xfId="9" builtinId="8" hidden="1"/>
    <cellStyle name="Hyperlink" xfId="158" builtinId="8" hidden="1"/>
    <cellStyle name="Hyperlink" xfId="150" builtinId="8" hidden="1"/>
    <cellStyle name="Hyperlink" xfId="40" builtinId="8" hidden="1"/>
    <cellStyle name="Hyperlink" xfId="408" builtinId="8" hidden="1"/>
    <cellStyle name="Hyperlink" xfId="170" builtinId="8" hidden="1"/>
    <cellStyle name="Hyperlink" xfId="218" builtinId="8" hidden="1"/>
    <cellStyle name="Hyperlink" xfId="204" builtinId="8" hidden="1"/>
    <cellStyle name="Hyperlink" xfId="308" builtinId="8" hidden="1"/>
    <cellStyle name="Hyperlink" xfId="26" builtinId="8" hidden="1"/>
    <cellStyle name="Hyperlink" xfId="36" builtinId="8" hidden="1"/>
    <cellStyle name="Hyperlink" xfId="190" builtinId="8" hidden="1"/>
    <cellStyle name="Hyperlink" xfId="394" builtinId="8" hidden="1"/>
    <cellStyle name="Hyperlink" xfId="172" builtinId="8" hidden="1"/>
    <cellStyle name="Hyperlink" xfId="62" builtinId="8" hidden="1"/>
    <cellStyle name="Hyperlink" xfId="320" builtinId="8" hidden="1"/>
    <cellStyle name="Hyperlink" xfId="178" builtinId="8" hidden="1"/>
    <cellStyle name="Hyperlink" xfId="180" builtinId="8" hidden="1"/>
    <cellStyle name="Hyperlink" xfId="3" builtinId="8" hidden="1"/>
    <cellStyle name="Hyperlink" xfId="304" builtinId="8" hidden="1"/>
    <cellStyle name="Hyperlink" xfId="200" builtinId="8" hidden="1"/>
    <cellStyle name="Label" xfId="416" xr:uid="{00000000-0005-0000-0000-00009C010000}"/>
    <cellStyle name="Neutral" xfId="420" builtinId="28"/>
    <cellStyle name="Normal" xfId="0" builtinId="0"/>
    <cellStyle name="Normal 2" xfId="410" xr:uid="{00000000-0005-0000-0000-00009F010000}"/>
    <cellStyle name="Percent" xfId="23" builtinId="5"/>
    <cellStyle name="Percent Complete" xfId="411" xr:uid="{00000000-0005-0000-0000-0000A1010000}"/>
    <cellStyle name="Period Headers" xfId="413" xr:uid="{00000000-0005-0000-0000-0000A2010000}"/>
    <cellStyle name="Period Highlight Control" xfId="417" xr:uid="{00000000-0005-0000-0000-0000A3010000}"/>
    <cellStyle name="Project Headers" xfId="414" xr:uid="{00000000-0005-0000-0000-0000A4010000}"/>
  </cellStyles>
  <dxfs count="4">
    <dxf>
      <font>
        <condense val="0"/>
        <extend val="0"/>
        <color rgb="FF9C0006"/>
      </font>
      <fill>
        <patternFill>
          <bgColor rgb="FFFFC7CE"/>
        </patternFill>
      </fill>
    </dxf>
    <dxf>
      <font>
        <b/>
        <i val="0"/>
        <color theme="1" tint="4.9989318521683403E-2"/>
      </font>
      <fill>
        <patternFill patternType="solid">
          <fgColor indexed="64"/>
          <bgColor theme="0" tint="-0.249977111117893"/>
        </patternFill>
      </fill>
    </dxf>
    <dxf>
      <font>
        <color rgb="FF006100"/>
      </font>
      <fill>
        <patternFill>
          <bgColor rgb="FFC6EFCE"/>
        </patternFill>
      </fill>
    </dxf>
    <dxf>
      <font>
        <color rgb="FF9C0006"/>
      </font>
      <fill>
        <patternFill>
          <bgColor rgb="FFFFC7CE"/>
        </patternFill>
      </fill>
    </dxf>
  </dxfs>
  <tableStyles count="0" defaultTableStyle="TableStyleMedium9" defaultPivotStyle="PivotStyleLight16"/>
  <colors>
    <mruColors>
      <color rgb="FFDCE6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a:pPr>
            <a:r>
              <a:rPr lang="en-US" baseline="0"/>
              <a:t>Activity as Percentage of all Codes</a:t>
            </a:r>
          </a:p>
          <a:p>
            <a:pPr>
              <a:defRPr/>
            </a:pPr>
            <a:r>
              <a:rPr lang="en-US" baseline="0"/>
              <a:t>(Note:  Each color adds to 100%, within rounding error)</a:t>
            </a:r>
            <a:endParaRPr lang="en-US"/>
          </a:p>
        </c:rich>
      </c:tx>
      <c:overlay val="0"/>
    </c:title>
    <c:autoTitleDeleted val="0"/>
    <c:plotArea>
      <c:layout/>
      <c:barChart>
        <c:barDir val="bar"/>
        <c:grouping val="clustered"/>
        <c:varyColors val="0"/>
        <c:ser>
          <c:idx val="0"/>
          <c:order val="0"/>
          <c:tx>
            <c:v>Student activities</c:v>
          </c:tx>
          <c:spPr>
            <a:solidFill>
              <a:schemeClr val="accent2"/>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'Percent of activities graphs'!$B$3:$Z$3</c:f>
              <c:strCache>
                <c:ptCount val="25"/>
                <c:pt idx="0">
                  <c:v>Listening (L)</c:v>
                </c:pt>
                <c:pt idx="1">
                  <c:v>Answering (AnQ)</c:v>
                </c:pt>
                <c:pt idx="2">
                  <c:v>Asking (SQ)</c:v>
                </c:pt>
                <c:pt idx="3">
                  <c:v>Whole Class (WC)</c:v>
                </c:pt>
                <c:pt idx="4">
                  <c:v>Presentation (SP)</c:v>
                </c:pt>
                <c:pt idx="5">
                  <c:v>Thinking (Ind)</c:v>
                </c:pt>
                <c:pt idx="6">
                  <c:v>Clicker Discussion (CG)</c:v>
                </c:pt>
                <c:pt idx="7">
                  <c:v>Working Group (WG)</c:v>
                </c:pt>
                <c:pt idx="8">
                  <c:v>Other Group (OG)</c:v>
                </c:pt>
                <c:pt idx="9">
                  <c:v>Prediction (Prd)</c:v>
                </c:pt>
                <c:pt idx="10">
                  <c:v>Test/Quiz (T/Q)</c:v>
                </c:pt>
                <c:pt idx="11">
                  <c:v>Waiting (W)</c:v>
                </c:pt>
                <c:pt idx="12">
                  <c:v>Other (O)</c:v>
                </c:pt>
                <c:pt idx="13">
                  <c:v>Lecturing (Lec)</c:v>
                </c:pt>
                <c:pt idx="14">
                  <c:v>Writing (RtW)</c:v>
                </c:pt>
                <c:pt idx="15">
                  <c:v>Demo/Video (D/V)</c:v>
                </c:pt>
                <c:pt idx="16">
                  <c:v>Follow-up (Fup)</c:v>
                </c:pt>
                <c:pt idx="17">
                  <c:v>Posing Question (PQ)</c:v>
                </c:pt>
                <c:pt idx="18">
                  <c:v>Clicker Question (CQ)</c:v>
                </c:pt>
                <c:pt idx="19">
                  <c:v>Answering Question (AnQ)</c:v>
                </c:pt>
                <c:pt idx="20">
                  <c:v>Moving (MG)</c:v>
                </c:pt>
                <c:pt idx="21">
                  <c:v>One-on-One (1o1)</c:v>
                </c:pt>
                <c:pt idx="22">
                  <c:v>Administration (Adm)</c:v>
                </c:pt>
                <c:pt idx="23">
                  <c:v>Waiting (W)</c:v>
                </c:pt>
                <c:pt idx="24">
                  <c:v>Other (O)</c:v>
                </c:pt>
              </c:strCache>
            </c:strRef>
          </c:cat>
          <c:val>
            <c:numRef>
              <c:f>'Percent of activities graphs'!$B$8:$N$8</c:f>
              <c:numCache>
                <c:formatCode>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0-EA72-403C-9962-ADCF4B97D11E}"/>
            </c:ext>
          </c:extLst>
        </c:ser>
        <c:ser>
          <c:idx val="1"/>
          <c:order val="1"/>
          <c:tx>
            <c:v>Instructor activities</c:v>
          </c:tx>
          <c:spPr>
            <a:solidFill>
              <a:schemeClr val="accent1"/>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'Percent of activities graphs'!$B$3:$Z$3</c:f>
              <c:strCache>
                <c:ptCount val="25"/>
                <c:pt idx="0">
                  <c:v>Listening (L)</c:v>
                </c:pt>
                <c:pt idx="1">
                  <c:v>Answering (AnQ)</c:v>
                </c:pt>
                <c:pt idx="2">
                  <c:v>Asking (SQ)</c:v>
                </c:pt>
                <c:pt idx="3">
                  <c:v>Whole Class (WC)</c:v>
                </c:pt>
                <c:pt idx="4">
                  <c:v>Presentation (SP)</c:v>
                </c:pt>
                <c:pt idx="5">
                  <c:v>Thinking (Ind)</c:v>
                </c:pt>
                <c:pt idx="6">
                  <c:v>Clicker Discussion (CG)</c:v>
                </c:pt>
                <c:pt idx="7">
                  <c:v>Working Group (WG)</c:v>
                </c:pt>
                <c:pt idx="8">
                  <c:v>Other Group (OG)</c:v>
                </c:pt>
                <c:pt idx="9">
                  <c:v>Prediction (Prd)</c:v>
                </c:pt>
                <c:pt idx="10">
                  <c:v>Test/Quiz (T/Q)</c:v>
                </c:pt>
                <c:pt idx="11">
                  <c:v>Waiting (W)</c:v>
                </c:pt>
                <c:pt idx="12">
                  <c:v>Other (O)</c:v>
                </c:pt>
                <c:pt idx="13">
                  <c:v>Lecturing (Lec)</c:v>
                </c:pt>
                <c:pt idx="14">
                  <c:v>Writing (RtW)</c:v>
                </c:pt>
                <c:pt idx="15">
                  <c:v>Demo/Video (D/V)</c:v>
                </c:pt>
                <c:pt idx="16">
                  <c:v>Follow-up (Fup)</c:v>
                </c:pt>
                <c:pt idx="17">
                  <c:v>Posing Question (PQ)</c:v>
                </c:pt>
                <c:pt idx="18">
                  <c:v>Clicker Question (CQ)</c:v>
                </c:pt>
                <c:pt idx="19">
                  <c:v>Answering Question (AnQ)</c:v>
                </c:pt>
                <c:pt idx="20">
                  <c:v>Moving (MG)</c:v>
                </c:pt>
                <c:pt idx="21">
                  <c:v>One-on-One (1o1)</c:v>
                </c:pt>
                <c:pt idx="22">
                  <c:v>Administration (Adm)</c:v>
                </c:pt>
                <c:pt idx="23">
                  <c:v>Waiting (W)</c:v>
                </c:pt>
                <c:pt idx="24">
                  <c:v>Other (O)</c:v>
                </c:pt>
              </c:strCache>
            </c:strRef>
          </c:cat>
          <c:val>
            <c:numRef>
              <c:f>'Percent of activities graphs'!$B$7:$Z$7</c:f>
              <c:numCache>
                <c:formatCode>General</c:formatCode>
                <c:ptCount val="25"/>
                <c:pt idx="13" formatCode="0%">
                  <c:v>0</c:v>
                </c:pt>
                <c:pt idx="14" formatCode="0%">
                  <c:v>0</c:v>
                </c:pt>
                <c:pt idx="15" formatCode="0%">
                  <c:v>0</c:v>
                </c:pt>
                <c:pt idx="16" formatCode="0%">
                  <c:v>0</c:v>
                </c:pt>
                <c:pt idx="17" formatCode="0%">
                  <c:v>0</c:v>
                </c:pt>
                <c:pt idx="18" formatCode="0%">
                  <c:v>0</c:v>
                </c:pt>
                <c:pt idx="19" formatCode="0%">
                  <c:v>0</c:v>
                </c:pt>
                <c:pt idx="20" formatCode="0%">
                  <c:v>0</c:v>
                </c:pt>
                <c:pt idx="21" formatCode="0%">
                  <c:v>0</c:v>
                </c:pt>
                <c:pt idx="22" formatCode="0%">
                  <c:v>0</c:v>
                </c:pt>
                <c:pt idx="23" formatCode="0%">
                  <c:v>0</c:v>
                </c:pt>
                <c:pt idx="24" formatCode="0%">
                  <c:v>0</c:v>
                </c:pt>
              </c:numCache>
            </c:numRef>
          </c:val>
          <c:extLst>
            <c:ext xmlns:c16="http://schemas.microsoft.com/office/drawing/2014/chart" uri="{C3380CC4-5D6E-409C-BE32-E72D297353CC}">
              <c16:uniqueId val="{00000001-EA72-403C-9962-ADCF4B97D11E}"/>
            </c:ext>
          </c:extLst>
        </c:ser>
        <c:dLbls>
          <c:showLegendKey val="0"/>
          <c:showVal val="0"/>
          <c:showCatName val="0"/>
          <c:showSerName val="0"/>
          <c:showPercent val="0"/>
          <c:showBubbleSize val="0"/>
        </c:dLbls>
        <c:gapWidth val="150"/>
        <c:overlap val="100"/>
        <c:axId val="291461472"/>
        <c:axId val="291465000"/>
      </c:barChart>
      <c:catAx>
        <c:axId val="291461472"/>
        <c:scaling>
          <c:orientation val="maxMin"/>
        </c:scaling>
        <c:delete val="0"/>
        <c:axPos val="l"/>
        <c:numFmt formatCode="General" sourceLinked="0"/>
        <c:majorTickMark val="none"/>
        <c:minorTickMark val="none"/>
        <c:tickLblPos val="nextTo"/>
        <c:crossAx val="291465000"/>
        <c:crosses val="autoZero"/>
        <c:auto val="1"/>
        <c:lblAlgn val="ctr"/>
        <c:lblOffset val="100"/>
        <c:noMultiLvlLbl val="0"/>
      </c:catAx>
      <c:valAx>
        <c:axId val="291465000"/>
        <c:scaling>
          <c:orientation val="minMax"/>
          <c:min val="0"/>
        </c:scaling>
        <c:delete val="0"/>
        <c:axPos val="t"/>
        <c:majorGridlines>
          <c:spPr>
            <a:ln>
              <a:solidFill>
                <a:schemeClr val="bg1">
                  <a:lumMod val="75000"/>
                </a:schemeClr>
              </a:solidFill>
            </a:ln>
          </c:spPr>
        </c:majorGridlines>
        <c:numFmt formatCode="0%" sourceLinked="1"/>
        <c:majorTickMark val="none"/>
        <c:minorTickMark val="none"/>
        <c:tickLblPos val="nextTo"/>
        <c:crossAx val="291461472"/>
        <c:crosses val="autoZero"/>
        <c:crossBetween val="between"/>
      </c:valAx>
      <c:spPr>
        <a:gradFill flip="none" rotWithShape="1">
          <a:gsLst>
            <a:gs pos="51000">
              <a:srgbClr val="C0504D">
                <a:lumMod val="20000"/>
                <a:lumOff val="80000"/>
                <a:alpha val="25000"/>
              </a:srgbClr>
            </a:gs>
            <a:gs pos="53000">
              <a:srgbClr val="4F81BD">
                <a:lumMod val="20000"/>
                <a:lumOff val="80000"/>
                <a:alpha val="25000"/>
              </a:srgbClr>
            </a:gs>
            <a:gs pos="52000">
              <a:sysClr val="windowText" lastClr="000000">
                <a:lumMod val="50000"/>
                <a:lumOff val="50000"/>
              </a:sysClr>
            </a:gs>
          </a:gsLst>
          <a:lin ang="5400000" scaled="1"/>
          <a:tileRect/>
        </a:gradFill>
        <a:ln>
          <a:solidFill>
            <a:schemeClr val="tx1">
              <a:lumMod val="50000"/>
              <a:lumOff val="50000"/>
            </a:schemeClr>
          </a:solidFill>
        </a:ln>
      </c:spPr>
    </c:plotArea>
    <c:legend>
      <c:legendPos val="r"/>
      <c:layout>
        <c:manualLayout>
          <c:xMode val="edge"/>
          <c:yMode val="edge"/>
          <c:x val="0.85922896914671376"/>
          <c:y val="0.48594820711396486"/>
          <c:w val="0.12163837779206166"/>
          <c:h val="5.2893348112107559E-2"/>
        </c:manualLayout>
      </c:layout>
      <c:overlay val="0"/>
    </c:legend>
    <c:plotVisOnly val="1"/>
    <c:dispBlanksAs val="gap"/>
    <c:showDLblsOverMax val="0"/>
  </c:chart>
  <c:printSettings>
    <c:headerFooter/>
    <c:pageMargins b="1" l="0.75000000000000122" r="0.75000000000000122"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Activity as Percentage of</a:t>
            </a:r>
            <a:r>
              <a:rPr lang="en-US" baseline="0"/>
              <a:t> all Codes</a:t>
            </a:r>
          </a:p>
          <a:p>
            <a:pPr>
              <a:defRPr/>
            </a:pPr>
            <a:r>
              <a:rPr lang="en-US" baseline="0"/>
              <a:t>(Note: Each color adds to 100%, within rounding error)</a:t>
            </a:r>
          </a:p>
        </c:rich>
      </c:tx>
      <c:overlay val="0"/>
    </c:title>
    <c:autoTitleDeleted val="0"/>
    <c:plotArea>
      <c:layout>
        <c:manualLayout>
          <c:layoutTarget val="inner"/>
          <c:xMode val="edge"/>
          <c:yMode val="edge"/>
          <c:x val="0.12018516127448842"/>
          <c:y val="0.14160537056542258"/>
          <c:w val="0.69760477657469488"/>
          <c:h val="0.61027710132717605"/>
        </c:manualLayout>
      </c:layout>
      <c:barChart>
        <c:barDir val="bar"/>
        <c:grouping val="clustered"/>
        <c:varyColors val="0"/>
        <c:ser>
          <c:idx val="0"/>
          <c:order val="0"/>
          <c:tx>
            <c:v>Student activities</c:v>
          </c:tx>
          <c:spPr>
            <a:solidFill>
              <a:schemeClr val="accent2"/>
            </a:solidFill>
            <a:scene3d>
              <a:camera prst="orthographicFront"/>
              <a:lightRig rig="threePt" dir="t">
                <a:rot lat="0" lon="0" rev="1200000"/>
              </a:lightRig>
            </a:scene3d>
            <a:sp3d>
              <a:bevelT w="63500" h="25400"/>
            </a:sp3d>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'Percent of activities graphs'!$B$10:$I$10</c:f>
              <c:strCache>
                <c:ptCount val="8"/>
                <c:pt idx="0">
                  <c:v>Receiving</c:v>
                </c:pt>
                <c:pt idx="1">
                  <c:v>Talking to Class</c:v>
                </c:pt>
                <c:pt idx="2">
                  <c:v>Working</c:v>
                </c:pt>
                <c:pt idx="3">
                  <c:v>Other (Student)</c:v>
                </c:pt>
                <c:pt idx="4">
                  <c:v>Presenting</c:v>
                </c:pt>
                <c:pt idx="5">
                  <c:v>Guiding</c:v>
                </c:pt>
                <c:pt idx="6">
                  <c:v>Admin</c:v>
                </c:pt>
                <c:pt idx="7">
                  <c:v>Other (Inst)</c:v>
                </c:pt>
              </c:strCache>
            </c:strRef>
          </c:cat>
          <c:val>
            <c:numRef>
              <c:f>'Percent of activities graphs'!$B$12:$I$12</c:f>
              <c:numCache>
                <c:formatCode>0%</c:formatCode>
                <c:ptCount val="8"/>
                <c:pt idx="0">
                  <c:v>0</c:v>
                </c:pt>
                <c:pt idx="1">
                  <c:v>0</c:v>
                </c:pt>
                <c:pt idx="2">
                  <c:v>0</c:v>
                </c:pt>
                <c:pt idx="3">
                  <c:v>0</c:v>
                </c:pt>
              </c:numCache>
            </c:numRef>
          </c:val>
          <c:extLst>
            <c:ext xmlns:c16="http://schemas.microsoft.com/office/drawing/2014/chart" uri="{C3380CC4-5D6E-409C-BE32-E72D297353CC}">
              <c16:uniqueId val="{00000000-E84D-4711-9FE4-64F1ABFB6962}"/>
            </c:ext>
          </c:extLst>
        </c:ser>
        <c:ser>
          <c:idx val="1"/>
          <c:order val="1"/>
          <c:tx>
            <c:v>Instructor activities</c:v>
          </c:tx>
          <c:spPr>
            <a:solidFill>
              <a:schemeClr val="accent1"/>
            </a:solidFill>
            <a:scene3d>
              <a:camera prst="orthographicFront"/>
              <a:lightRig rig="threePt" dir="t">
                <a:rot lat="0" lon="0" rev="1200000"/>
              </a:lightRig>
            </a:scene3d>
            <a:sp3d>
              <a:bevelT w="63500" h="25400"/>
            </a:sp3d>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'Percent of activities graphs'!$B$10:$I$10</c:f>
              <c:strCache>
                <c:ptCount val="8"/>
                <c:pt idx="0">
                  <c:v>Receiving</c:v>
                </c:pt>
                <c:pt idx="1">
                  <c:v>Talking to Class</c:v>
                </c:pt>
                <c:pt idx="2">
                  <c:v>Working</c:v>
                </c:pt>
                <c:pt idx="3">
                  <c:v>Other (Student)</c:v>
                </c:pt>
                <c:pt idx="4">
                  <c:v>Presenting</c:v>
                </c:pt>
                <c:pt idx="5">
                  <c:v>Guiding</c:v>
                </c:pt>
                <c:pt idx="6">
                  <c:v>Admin</c:v>
                </c:pt>
                <c:pt idx="7">
                  <c:v>Other (Inst)</c:v>
                </c:pt>
              </c:strCache>
            </c:strRef>
          </c:cat>
          <c:val>
            <c:numRef>
              <c:f>'Percent of activities graphs'!$B$11:$I$11</c:f>
              <c:numCache>
                <c:formatCode>General</c:formatCode>
                <c:ptCount val="8"/>
                <c:pt idx="4" formatCode="0%">
                  <c:v>0</c:v>
                </c:pt>
                <c:pt idx="5" formatCode="0%">
                  <c:v>0</c:v>
                </c:pt>
                <c:pt idx="6" formatCode="0%">
                  <c:v>0</c:v>
                </c:pt>
                <c:pt idx="7" formatCode="0%">
                  <c:v>0</c:v>
                </c:pt>
              </c:numCache>
            </c:numRef>
          </c:val>
          <c:extLst>
            <c:ext xmlns:c16="http://schemas.microsoft.com/office/drawing/2014/chart" uri="{C3380CC4-5D6E-409C-BE32-E72D297353CC}">
              <c16:uniqueId val="{00000001-E84D-4711-9FE4-64F1ABFB6962}"/>
            </c:ext>
          </c:extLst>
        </c:ser>
        <c:dLbls>
          <c:showLegendKey val="0"/>
          <c:showVal val="0"/>
          <c:showCatName val="0"/>
          <c:showSerName val="0"/>
          <c:showPercent val="0"/>
          <c:showBubbleSize val="0"/>
        </c:dLbls>
        <c:gapWidth val="150"/>
        <c:overlap val="100"/>
        <c:axId val="291466176"/>
        <c:axId val="291472840"/>
      </c:barChart>
      <c:catAx>
        <c:axId val="291466176"/>
        <c:scaling>
          <c:orientation val="maxMin"/>
        </c:scaling>
        <c:delete val="0"/>
        <c:axPos val="l"/>
        <c:numFmt formatCode="General" sourceLinked="1"/>
        <c:majorTickMark val="none"/>
        <c:minorTickMark val="none"/>
        <c:tickLblPos val="nextTo"/>
        <c:crossAx val="291472840"/>
        <c:crosses val="autoZero"/>
        <c:auto val="1"/>
        <c:lblAlgn val="ctr"/>
        <c:lblOffset val="100"/>
        <c:noMultiLvlLbl val="0"/>
      </c:catAx>
      <c:valAx>
        <c:axId val="291472840"/>
        <c:scaling>
          <c:orientation val="minMax"/>
        </c:scaling>
        <c:delete val="0"/>
        <c:axPos val="t"/>
        <c:majorGridlines/>
        <c:numFmt formatCode="0%" sourceLinked="1"/>
        <c:majorTickMark val="none"/>
        <c:minorTickMark val="none"/>
        <c:tickLblPos val="nextTo"/>
        <c:crossAx val="291466176"/>
        <c:crosses val="autoZero"/>
        <c:crossBetween val="between"/>
      </c:valAx>
      <c:spPr>
        <a:gradFill flip="none" rotWithShape="1">
          <a:gsLst>
            <a:gs pos="51000">
              <a:srgbClr val="C0504D">
                <a:lumMod val="20000"/>
                <a:lumOff val="80000"/>
                <a:alpha val="25000"/>
              </a:srgbClr>
            </a:gs>
            <a:gs pos="53000">
              <a:srgbClr val="4F81BD">
                <a:lumMod val="20000"/>
                <a:lumOff val="80000"/>
                <a:alpha val="25000"/>
              </a:srgbClr>
            </a:gs>
            <a:gs pos="52000">
              <a:sysClr val="windowText" lastClr="000000">
                <a:lumMod val="50000"/>
                <a:lumOff val="50000"/>
              </a:sysClr>
            </a:gs>
          </a:gsLst>
          <a:lin ang="5400000" scaled="1"/>
          <a:tileRect/>
        </a:gradFill>
        <a:ln>
          <a:solidFill>
            <a:sysClr val="windowText" lastClr="000000">
              <a:lumMod val="50000"/>
              <a:lumOff val="50000"/>
            </a:sysClr>
          </a:solidFill>
        </a:ln>
      </c:spPr>
    </c:plotArea>
    <c:legend>
      <c:legendPos val="r"/>
      <c:layout>
        <c:manualLayout>
          <c:xMode val="edge"/>
          <c:yMode val="edge"/>
          <c:x val="0.8413441479241387"/>
          <c:y val="0.40122407966926893"/>
          <c:w val="0.14359804134637708"/>
          <c:h val="8.0082491036823716E-2"/>
        </c:manualLayout>
      </c:layout>
      <c:overlay val="0"/>
    </c:legend>
    <c:plotVisOnly val="1"/>
    <c:dispBlanksAs val="gap"/>
    <c:showDLblsOverMax val="0"/>
  </c:chart>
  <c:printSettings>
    <c:headerFooter/>
    <c:pageMargins b="0.75000000000000033" l="0.70000000000000029" r="0.70000000000000029" t="0.75000000000000033" header="0.30000000000000016" footer="0.30000000000000016"/>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Activity as Percentage of</a:t>
            </a:r>
            <a:r>
              <a:rPr lang="en-US" baseline="0"/>
              <a:t>  Time Intervals</a:t>
            </a:r>
          </a:p>
          <a:p>
            <a:pPr>
              <a:defRPr/>
            </a:pPr>
            <a:r>
              <a:rPr lang="en-US" baseline="0"/>
              <a:t>(Note: Maximum value of each bar is 100%)</a:t>
            </a:r>
          </a:p>
        </c:rich>
      </c:tx>
      <c:layout>
        <c:manualLayout>
          <c:xMode val="edge"/>
          <c:yMode val="edge"/>
          <c:x val="0.25208757395584758"/>
          <c:y val="9.4149934512048512E-3"/>
        </c:manualLayout>
      </c:layout>
      <c:overlay val="0"/>
    </c:title>
    <c:autoTitleDeleted val="0"/>
    <c:plotArea>
      <c:layout>
        <c:manualLayout>
          <c:layoutTarget val="inner"/>
          <c:xMode val="edge"/>
          <c:yMode val="edge"/>
          <c:x val="0.13066506596244482"/>
          <c:y val="0.17926536733579224"/>
          <c:w val="0.69760477657469533"/>
          <c:h val="0.61027710132717605"/>
        </c:manualLayout>
      </c:layout>
      <c:barChart>
        <c:barDir val="bar"/>
        <c:grouping val="clustered"/>
        <c:varyColors val="0"/>
        <c:ser>
          <c:idx val="0"/>
          <c:order val="0"/>
          <c:tx>
            <c:v>Student activities</c:v>
          </c:tx>
          <c:spPr>
            <a:solidFill>
              <a:schemeClr val="accent6"/>
            </a:solidFill>
            <a:scene3d>
              <a:camera prst="orthographicFront"/>
              <a:lightRig rig="threePt" dir="t">
                <a:rot lat="0" lon="0" rev="1200000"/>
              </a:lightRig>
            </a:scene3d>
            <a:sp3d>
              <a:bevelT w="63500" h="25400"/>
            </a:sp3d>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'Percent of activities graphs'!$B$10:$I$10</c:f>
              <c:strCache>
                <c:ptCount val="8"/>
                <c:pt idx="0">
                  <c:v>Receiving</c:v>
                </c:pt>
                <c:pt idx="1">
                  <c:v>Talking to Class</c:v>
                </c:pt>
                <c:pt idx="2">
                  <c:v>Working</c:v>
                </c:pt>
                <c:pt idx="3">
                  <c:v>Other (Student)</c:v>
                </c:pt>
                <c:pt idx="4">
                  <c:v>Presenting</c:v>
                </c:pt>
                <c:pt idx="5">
                  <c:v>Guiding</c:v>
                </c:pt>
                <c:pt idx="6">
                  <c:v>Admin</c:v>
                </c:pt>
                <c:pt idx="7">
                  <c:v>Other (Inst)</c:v>
                </c:pt>
              </c:strCache>
            </c:strRef>
          </c:cat>
          <c:val>
            <c:numRef>
              <c:f>'Percent of time intervals graph'!$B$115:$I$115</c:f>
              <c:numCache>
                <c:formatCode>0%</c:formatCode>
                <c:ptCount val="8"/>
                <c:pt idx="0">
                  <c:v>0</c:v>
                </c:pt>
                <c:pt idx="1">
                  <c:v>0</c:v>
                </c:pt>
                <c:pt idx="2">
                  <c:v>0</c:v>
                </c:pt>
                <c:pt idx="3">
                  <c:v>0</c:v>
                </c:pt>
              </c:numCache>
            </c:numRef>
          </c:val>
          <c:extLst>
            <c:ext xmlns:c16="http://schemas.microsoft.com/office/drawing/2014/chart" uri="{C3380CC4-5D6E-409C-BE32-E72D297353CC}">
              <c16:uniqueId val="{00000000-1777-425E-B42F-D892B918DB12}"/>
            </c:ext>
          </c:extLst>
        </c:ser>
        <c:ser>
          <c:idx val="1"/>
          <c:order val="1"/>
          <c:tx>
            <c:v>Instructor activities</c:v>
          </c:tx>
          <c:spPr>
            <a:solidFill>
              <a:schemeClr val="accent3"/>
            </a:solidFill>
            <a:scene3d>
              <a:camera prst="orthographicFront"/>
              <a:lightRig rig="threePt" dir="t">
                <a:rot lat="0" lon="0" rev="1200000"/>
              </a:lightRig>
            </a:scene3d>
            <a:sp3d>
              <a:bevelT w="63500" h="25400"/>
            </a:sp3d>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'Percent of activities graphs'!$B$10:$I$10</c:f>
              <c:strCache>
                <c:ptCount val="8"/>
                <c:pt idx="0">
                  <c:v>Receiving</c:v>
                </c:pt>
                <c:pt idx="1">
                  <c:v>Talking to Class</c:v>
                </c:pt>
                <c:pt idx="2">
                  <c:v>Working</c:v>
                </c:pt>
                <c:pt idx="3">
                  <c:v>Other (Student)</c:v>
                </c:pt>
                <c:pt idx="4">
                  <c:v>Presenting</c:v>
                </c:pt>
                <c:pt idx="5">
                  <c:v>Guiding</c:v>
                </c:pt>
                <c:pt idx="6">
                  <c:v>Admin</c:v>
                </c:pt>
                <c:pt idx="7">
                  <c:v>Other (Inst)</c:v>
                </c:pt>
              </c:strCache>
            </c:strRef>
          </c:cat>
          <c:val>
            <c:numRef>
              <c:f>'Percent of time intervals graph'!$B$114:$I$114</c:f>
              <c:numCache>
                <c:formatCode>General</c:formatCode>
                <c:ptCount val="8"/>
                <c:pt idx="4" formatCode="0%">
                  <c:v>0</c:v>
                </c:pt>
                <c:pt idx="5" formatCode="0%">
                  <c:v>0</c:v>
                </c:pt>
                <c:pt idx="6" formatCode="0%">
                  <c:v>0</c:v>
                </c:pt>
                <c:pt idx="7" formatCode="0%">
                  <c:v>0</c:v>
                </c:pt>
              </c:numCache>
            </c:numRef>
          </c:val>
          <c:extLst>
            <c:ext xmlns:c16="http://schemas.microsoft.com/office/drawing/2014/chart" uri="{C3380CC4-5D6E-409C-BE32-E72D297353CC}">
              <c16:uniqueId val="{00000001-1777-425E-B42F-D892B918DB12}"/>
            </c:ext>
          </c:extLst>
        </c:ser>
        <c:dLbls>
          <c:showLegendKey val="0"/>
          <c:showVal val="0"/>
          <c:showCatName val="0"/>
          <c:showSerName val="0"/>
          <c:showPercent val="0"/>
          <c:showBubbleSize val="0"/>
        </c:dLbls>
        <c:gapWidth val="150"/>
        <c:overlap val="100"/>
        <c:axId val="291474016"/>
        <c:axId val="291471272"/>
      </c:barChart>
      <c:catAx>
        <c:axId val="291474016"/>
        <c:scaling>
          <c:orientation val="maxMin"/>
        </c:scaling>
        <c:delete val="0"/>
        <c:axPos val="l"/>
        <c:numFmt formatCode="General" sourceLinked="1"/>
        <c:majorTickMark val="none"/>
        <c:minorTickMark val="none"/>
        <c:tickLblPos val="nextTo"/>
        <c:crossAx val="291471272"/>
        <c:crosses val="autoZero"/>
        <c:auto val="1"/>
        <c:lblAlgn val="ctr"/>
        <c:lblOffset val="100"/>
        <c:noMultiLvlLbl val="0"/>
      </c:catAx>
      <c:valAx>
        <c:axId val="291471272"/>
        <c:scaling>
          <c:orientation val="minMax"/>
        </c:scaling>
        <c:delete val="0"/>
        <c:axPos val="t"/>
        <c:majorGridlines/>
        <c:numFmt formatCode="0%" sourceLinked="1"/>
        <c:majorTickMark val="none"/>
        <c:minorTickMark val="none"/>
        <c:tickLblPos val="nextTo"/>
        <c:crossAx val="291474016"/>
        <c:crosses val="autoZero"/>
        <c:crossBetween val="between"/>
      </c:valAx>
      <c:spPr>
        <a:gradFill flip="none" rotWithShape="1">
          <a:gsLst>
            <a:gs pos="51000">
              <a:srgbClr val="F79646">
                <a:alpha val="15000"/>
              </a:srgbClr>
            </a:gs>
            <a:gs pos="53000">
              <a:srgbClr val="9BBB59">
                <a:alpha val="15000"/>
              </a:srgbClr>
            </a:gs>
            <a:gs pos="52000">
              <a:sysClr val="windowText" lastClr="000000">
                <a:lumMod val="50000"/>
                <a:lumOff val="50000"/>
              </a:sysClr>
            </a:gs>
          </a:gsLst>
          <a:lin ang="5400000" scaled="1"/>
          <a:tileRect/>
        </a:gradFill>
        <a:ln>
          <a:solidFill>
            <a:sysClr val="windowText" lastClr="000000">
              <a:lumMod val="50000"/>
              <a:lumOff val="50000"/>
            </a:sysClr>
          </a:solidFill>
        </a:ln>
      </c:spPr>
    </c:plotArea>
    <c:legend>
      <c:legendPos val="r"/>
      <c:layout>
        <c:manualLayout>
          <c:xMode val="edge"/>
          <c:yMode val="edge"/>
          <c:x val="0.8413441479241387"/>
          <c:y val="0.40122407966926915"/>
          <c:w val="0.14355943729272208"/>
          <c:h val="8.0082491036823716E-2"/>
        </c:manualLayout>
      </c:layout>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a:pPr>
            <a:r>
              <a:rPr lang="en-US" sz="1800" b="1" i="0" baseline="0"/>
              <a:t>Activity as Percentage of  Time Intervals</a:t>
            </a:r>
            <a:endParaRPr lang="en-US"/>
          </a:p>
          <a:p>
            <a:pPr>
              <a:defRPr/>
            </a:pPr>
            <a:r>
              <a:rPr lang="en-US" sz="1800" b="1" i="0" baseline="0"/>
              <a:t>(Note: Maximum value of each bar is 100%)</a:t>
            </a:r>
            <a:endParaRPr lang="en-US"/>
          </a:p>
        </c:rich>
      </c:tx>
      <c:overlay val="0"/>
    </c:title>
    <c:autoTitleDeleted val="0"/>
    <c:plotArea>
      <c:layout/>
      <c:barChart>
        <c:barDir val="bar"/>
        <c:grouping val="clustered"/>
        <c:varyColors val="0"/>
        <c:ser>
          <c:idx val="0"/>
          <c:order val="0"/>
          <c:tx>
            <c:v>Student activities</c:v>
          </c:tx>
          <c:spPr>
            <a:solidFill>
              <a:schemeClr val="accent6"/>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'Percent of activities graphs'!$B$3:$Z$3</c:f>
              <c:strCache>
                <c:ptCount val="25"/>
                <c:pt idx="0">
                  <c:v>Listening (L)</c:v>
                </c:pt>
                <c:pt idx="1">
                  <c:v>Answering (AnQ)</c:v>
                </c:pt>
                <c:pt idx="2">
                  <c:v>Asking (SQ)</c:v>
                </c:pt>
                <c:pt idx="3">
                  <c:v>Whole Class (WC)</c:v>
                </c:pt>
                <c:pt idx="4">
                  <c:v>Presentation (SP)</c:v>
                </c:pt>
                <c:pt idx="5">
                  <c:v>Thinking (Ind)</c:v>
                </c:pt>
                <c:pt idx="6">
                  <c:v>Clicker Discussion (CG)</c:v>
                </c:pt>
                <c:pt idx="7">
                  <c:v>Working Group (WG)</c:v>
                </c:pt>
                <c:pt idx="8">
                  <c:v>Other Group (OG)</c:v>
                </c:pt>
                <c:pt idx="9">
                  <c:v>Prediction (Prd)</c:v>
                </c:pt>
                <c:pt idx="10">
                  <c:v>Test/Quiz (T/Q)</c:v>
                </c:pt>
                <c:pt idx="11">
                  <c:v>Waiting (W)</c:v>
                </c:pt>
                <c:pt idx="12">
                  <c:v>Other (O)</c:v>
                </c:pt>
                <c:pt idx="13">
                  <c:v>Lecturing (Lec)</c:v>
                </c:pt>
                <c:pt idx="14">
                  <c:v>Writing (RtW)</c:v>
                </c:pt>
                <c:pt idx="15">
                  <c:v>Demo/Video (D/V)</c:v>
                </c:pt>
                <c:pt idx="16">
                  <c:v>Follow-up (Fup)</c:v>
                </c:pt>
                <c:pt idx="17">
                  <c:v>Posing Question (PQ)</c:v>
                </c:pt>
                <c:pt idx="18">
                  <c:v>Clicker Question (CQ)</c:v>
                </c:pt>
                <c:pt idx="19">
                  <c:v>Answering Question (AnQ)</c:v>
                </c:pt>
                <c:pt idx="20">
                  <c:v>Moving (MG)</c:v>
                </c:pt>
                <c:pt idx="21">
                  <c:v>One-on-One (1o1)</c:v>
                </c:pt>
                <c:pt idx="22">
                  <c:v>Administration (Adm)</c:v>
                </c:pt>
                <c:pt idx="23">
                  <c:v>Waiting (W)</c:v>
                </c:pt>
                <c:pt idx="24">
                  <c:v>Other (O)</c:v>
                </c:pt>
              </c:strCache>
            </c:strRef>
          </c:cat>
          <c:val>
            <c:numRef>
              <c:f>'Percent of time intervals graph'!$B$7:$Z$7</c:f>
              <c:numCache>
                <c:formatCode>0%</c:formatCode>
                <c:ptCount val="25"/>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0-55DE-415B-A0BE-8E3205C89166}"/>
            </c:ext>
          </c:extLst>
        </c:ser>
        <c:ser>
          <c:idx val="1"/>
          <c:order val="1"/>
          <c:tx>
            <c:v>Instructor activities</c:v>
          </c:tx>
          <c:spPr>
            <a:solidFill>
              <a:schemeClr val="accent3"/>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'Percent of activities graphs'!$B$3:$Z$3</c:f>
              <c:strCache>
                <c:ptCount val="25"/>
                <c:pt idx="0">
                  <c:v>Listening (L)</c:v>
                </c:pt>
                <c:pt idx="1">
                  <c:v>Answering (AnQ)</c:v>
                </c:pt>
                <c:pt idx="2">
                  <c:v>Asking (SQ)</c:v>
                </c:pt>
                <c:pt idx="3">
                  <c:v>Whole Class (WC)</c:v>
                </c:pt>
                <c:pt idx="4">
                  <c:v>Presentation (SP)</c:v>
                </c:pt>
                <c:pt idx="5">
                  <c:v>Thinking (Ind)</c:v>
                </c:pt>
                <c:pt idx="6">
                  <c:v>Clicker Discussion (CG)</c:v>
                </c:pt>
                <c:pt idx="7">
                  <c:v>Working Group (WG)</c:v>
                </c:pt>
                <c:pt idx="8">
                  <c:v>Other Group (OG)</c:v>
                </c:pt>
                <c:pt idx="9">
                  <c:v>Prediction (Prd)</c:v>
                </c:pt>
                <c:pt idx="10">
                  <c:v>Test/Quiz (T/Q)</c:v>
                </c:pt>
                <c:pt idx="11">
                  <c:v>Waiting (W)</c:v>
                </c:pt>
                <c:pt idx="12">
                  <c:v>Other (O)</c:v>
                </c:pt>
                <c:pt idx="13">
                  <c:v>Lecturing (Lec)</c:v>
                </c:pt>
                <c:pt idx="14">
                  <c:v>Writing (RtW)</c:v>
                </c:pt>
                <c:pt idx="15">
                  <c:v>Demo/Video (D/V)</c:v>
                </c:pt>
                <c:pt idx="16">
                  <c:v>Follow-up (Fup)</c:v>
                </c:pt>
                <c:pt idx="17">
                  <c:v>Posing Question (PQ)</c:v>
                </c:pt>
                <c:pt idx="18">
                  <c:v>Clicker Question (CQ)</c:v>
                </c:pt>
                <c:pt idx="19">
                  <c:v>Answering Question (AnQ)</c:v>
                </c:pt>
                <c:pt idx="20">
                  <c:v>Moving (MG)</c:v>
                </c:pt>
                <c:pt idx="21">
                  <c:v>One-on-One (1o1)</c:v>
                </c:pt>
                <c:pt idx="22">
                  <c:v>Administration (Adm)</c:v>
                </c:pt>
                <c:pt idx="23">
                  <c:v>Waiting (W)</c:v>
                </c:pt>
                <c:pt idx="24">
                  <c:v>Other (O)</c:v>
                </c:pt>
              </c:strCache>
            </c:strRef>
          </c:cat>
          <c:val>
            <c:numRef>
              <c:f>'Percent of time intervals graph'!$B$6:$Z$6</c:f>
              <c:numCache>
                <c:formatCode>General</c:formatCode>
                <c:ptCount val="25"/>
                <c:pt idx="13" formatCode="0%">
                  <c:v>0</c:v>
                </c:pt>
                <c:pt idx="14" formatCode="0%">
                  <c:v>0</c:v>
                </c:pt>
                <c:pt idx="15" formatCode="0%">
                  <c:v>0</c:v>
                </c:pt>
                <c:pt idx="16" formatCode="0%">
                  <c:v>0</c:v>
                </c:pt>
                <c:pt idx="17" formatCode="0%">
                  <c:v>0</c:v>
                </c:pt>
                <c:pt idx="18" formatCode="0%">
                  <c:v>0</c:v>
                </c:pt>
                <c:pt idx="19" formatCode="0%">
                  <c:v>0</c:v>
                </c:pt>
                <c:pt idx="20" formatCode="0%">
                  <c:v>0</c:v>
                </c:pt>
                <c:pt idx="21" formatCode="0%">
                  <c:v>0</c:v>
                </c:pt>
                <c:pt idx="22" formatCode="0%">
                  <c:v>0</c:v>
                </c:pt>
                <c:pt idx="23" formatCode="0%">
                  <c:v>0</c:v>
                </c:pt>
                <c:pt idx="24" formatCode="0%">
                  <c:v>0</c:v>
                </c:pt>
              </c:numCache>
            </c:numRef>
          </c:val>
          <c:extLst>
            <c:ext xmlns:c16="http://schemas.microsoft.com/office/drawing/2014/chart" uri="{C3380CC4-5D6E-409C-BE32-E72D297353CC}">
              <c16:uniqueId val="{00000001-55DE-415B-A0BE-8E3205C89166}"/>
            </c:ext>
          </c:extLst>
        </c:ser>
        <c:dLbls>
          <c:showLegendKey val="0"/>
          <c:showVal val="0"/>
          <c:showCatName val="0"/>
          <c:showSerName val="0"/>
          <c:showPercent val="0"/>
          <c:showBubbleSize val="0"/>
        </c:dLbls>
        <c:gapWidth val="150"/>
        <c:overlap val="100"/>
        <c:axId val="292854328"/>
        <c:axId val="292850016"/>
      </c:barChart>
      <c:catAx>
        <c:axId val="292854328"/>
        <c:scaling>
          <c:orientation val="maxMin"/>
        </c:scaling>
        <c:delete val="0"/>
        <c:axPos val="l"/>
        <c:numFmt formatCode="General" sourceLinked="0"/>
        <c:majorTickMark val="none"/>
        <c:minorTickMark val="none"/>
        <c:tickLblPos val="nextTo"/>
        <c:crossAx val="292850016"/>
        <c:crosses val="autoZero"/>
        <c:auto val="1"/>
        <c:lblAlgn val="ctr"/>
        <c:lblOffset val="100"/>
        <c:noMultiLvlLbl val="0"/>
      </c:catAx>
      <c:valAx>
        <c:axId val="292850016"/>
        <c:scaling>
          <c:orientation val="minMax"/>
          <c:min val="0"/>
        </c:scaling>
        <c:delete val="0"/>
        <c:axPos val="t"/>
        <c:majorGridlines>
          <c:spPr>
            <a:ln>
              <a:solidFill>
                <a:schemeClr val="bg1">
                  <a:lumMod val="75000"/>
                </a:schemeClr>
              </a:solidFill>
            </a:ln>
          </c:spPr>
        </c:majorGridlines>
        <c:numFmt formatCode="0%" sourceLinked="1"/>
        <c:majorTickMark val="none"/>
        <c:minorTickMark val="none"/>
        <c:tickLblPos val="nextTo"/>
        <c:crossAx val="292854328"/>
        <c:crosses val="autoZero"/>
        <c:crossBetween val="between"/>
      </c:valAx>
      <c:spPr>
        <a:gradFill flip="none" rotWithShape="1">
          <a:gsLst>
            <a:gs pos="51000">
              <a:srgbClr val="F79646">
                <a:alpha val="15000"/>
              </a:srgbClr>
            </a:gs>
            <a:gs pos="52000">
              <a:srgbClr val="9BBB59">
                <a:alpha val="15000"/>
              </a:srgbClr>
            </a:gs>
            <a:gs pos="53000">
              <a:srgbClr val="9BBB59">
                <a:alpha val="15000"/>
              </a:srgbClr>
            </a:gs>
            <a:gs pos="52000">
              <a:sysClr val="windowText" lastClr="000000">
                <a:lumMod val="50000"/>
                <a:lumOff val="50000"/>
              </a:sysClr>
            </a:gs>
          </a:gsLst>
          <a:lin ang="5400000" scaled="1"/>
          <a:tileRect/>
        </a:gradFill>
        <a:ln>
          <a:solidFill>
            <a:schemeClr val="tx1">
              <a:lumMod val="50000"/>
              <a:lumOff val="50000"/>
            </a:schemeClr>
          </a:solidFill>
        </a:ln>
      </c:spPr>
    </c:plotArea>
    <c:legend>
      <c:legendPos val="r"/>
      <c:layout>
        <c:manualLayout>
          <c:xMode val="edge"/>
          <c:yMode val="edge"/>
          <c:x val="0.85922896914671376"/>
          <c:y val="0.48594820711396497"/>
          <c:w val="0.12163837779206163"/>
          <c:h val="5.2893348112107559E-2"/>
        </c:manualLayout>
      </c:layout>
      <c:overlay val="0"/>
    </c:legend>
    <c:plotVisOnly val="1"/>
    <c:dispBlanksAs val="gap"/>
    <c:showDLblsOverMax val="0"/>
  </c:chart>
  <c:printSettings>
    <c:headerFooter/>
    <c:pageMargins b="1" l="0.75000000000000144" r="0.75000000000000144"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292100</xdr:colOff>
      <xdr:row>67</xdr:row>
      <xdr:rowOff>12700</xdr:rowOff>
    </xdr:to>
    <xdr:pic>
      <xdr:nvPicPr>
        <xdr:cNvPr id="2" name="Picture 1" descr="Screen Shot 2015-09-16 at 2.43.23 PM.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680700" cy="11925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740683</xdr:colOff>
      <xdr:row>16</xdr:row>
      <xdr:rowOff>15875</xdr:rowOff>
    </xdr:from>
    <xdr:to>
      <xdr:col>23</xdr:col>
      <xdr:colOff>29483</xdr:colOff>
      <xdr:row>61</xdr:row>
      <xdr:rowOff>127000</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199570</xdr:colOff>
      <xdr:row>16</xdr:row>
      <xdr:rowOff>11339</xdr:rowOff>
    </xdr:from>
    <xdr:to>
      <xdr:col>9</xdr:col>
      <xdr:colOff>714374</xdr:colOff>
      <xdr:row>46</xdr:row>
      <xdr:rowOff>31750</xdr:rowOff>
    </xdr:to>
    <xdr:graphicFrame macro="">
      <xdr:nvGraphicFramePr>
        <xdr:cNvPr id="6" name="Chart 5">
          <a:extLst>
            <a:ext uri="{FF2B5EF4-FFF2-40B4-BE49-F238E27FC236}">
              <a16:creationId xmlns:a16="http://schemas.microsoft.com/office/drawing/2014/main" id="{00000000-0008-0000-03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0.58374</cdr:x>
      <cdr:y>0.82212</cdr:y>
    </cdr:from>
    <cdr:to>
      <cdr:x>0.69212</cdr:x>
      <cdr:y>0.99815</cdr:y>
    </cdr:to>
    <cdr:sp macro="" textlink="">
      <cdr:nvSpPr>
        <cdr:cNvPr id="2" name="TextBox 1">
          <a:extLst xmlns:a="http://schemas.openxmlformats.org/drawingml/2006/main">
            <a:ext uri="{FF2B5EF4-FFF2-40B4-BE49-F238E27FC236}">
              <a16:creationId xmlns:a16="http://schemas.microsoft.com/office/drawing/2014/main" id="{0AF9D927-6C64-484E-B9EC-7643111B3729}"/>
            </a:ext>
          </a:extLst>
        </cdr:cNvPr>
        <cdr:cNvSpPr txBox="1"/>
      </cdr:nvSpPr>
      <cdr:spPr>
        <a:xfrm xmlns:a="http://schemas.openxmlformats.org/drawingml/2006/main">
          <a:off x="4921574" y="4715177"/>
          <a:ext cx="913826" cy="10096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u="sng"/>
            <a:t>Student activities</a:t>
          </a:r>
        </a:p>
        <a:p xmlns:a="http://schemas.openxmlformats.org/drawingml/2006/main">
          <a:r>
            <a:rPr lang="en-US" sz="1100"/>
            <a:t>Receiving = L</a:t>
          </a:r>
        </a:p>
        <a:p xmlns:a="http://schemas.openxmlformats.org/drawingml/2006/main">
          <a:r>
            <a:rPr lang="en-US" sz="1100"/>
            <a:t>Talking to Class = AnQ, SQ, WC, SP</a:t>
          </a:r>
        </a:p>
        <a:p xmlns:a="http://schemas.openxmlformats.org/drawingml/2006/main">
          <a:r>
            <a:rPr lang="en-US" sz="1100"/>
            <a:t>Working  = Ind, CG, WG, OG</a:t>
          </a:r>
        </a:p>
        <a:p xmlns:a="http://schemas.openxmlformats.org/drawingml/2006/main">
          <a:r>
            <a:rPr lang="en-US" sz="1100"/>
            <a:t>Other</a:t>
          </a:r>
          <a:r>
            <a:rPr lang="en-US" sz="1100" baseline="0"/>
            <a:t> (Student) =  O, W</a:t>
          </a:r>
          <a:endParaRPr lang="en-US" sz="1100"/>
        </a:p>
        <a:p xmlns:a="http://schemas.openxmlformats.org/drawingml/2006/main">
          <a:endParaRPr lang="en-US" sz="1100"/>
        </a:p>
      </cdr:txBody>
    </cdr:sp>
  </cdr:relSizeAnchor>
  <cdr:relSizeAnchor xmlns:cdr="http://schemas.openxmlformats.org/drawingml/2006/chartDrawing">
    <cdr:from>
      <cdr:x>0.23141</cdr:x>
      <cdr:y>0.82027</cdr:y>
    </cdr:from>
    <cdr:to>
      <cdr:x>0.3398</cdr:x>
      <cdr:y>0.98708</cdr:y>
    </cdr:to>
    <cdr:sp macro="" textlink="">
      <cdr:nvSpPr>
        <cdr:cNvPr id="3" name="TextBox 2">
          <a:extLst xmlns:a="http://schemas.openxmlformats.org/drawingml/2006/main">
            <a:ext uri="{FF2B5EF4-FFF2-40B4-BE49-F238E27FC236}">
              <a16:creationId xmlns:a16="http://schemas.microsoft.com/office/drawing/2014/main" id="{A66B44F0-D48E-4227-93DA-81BD62ED046F}"/>
            </a:ext>
          </a:extLst>
        </cdr:cNvPr>
        <cdr:cNvSpPr txBox="1"/>
      </cdr:nvSpPr>
      <cdr:spPr>
        <a:xfrm xmlns:a="http://schemas.openxmlformats.org/drawingml/2006/main">
          <a:off x="1951087" y="4704594"/>
          <a:ext cx="913826" cy="95673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u="sng"/>
            <a:t>Instructor activities</a:t>
          </a:r>
        </a:p>
        <a:p xmlns:a="http://schemas.openxmlformats.org/drawingml/2006/main">
          <a:r>
            <a:rPr lang="en-US" sz="1100"/>
            <a:t>Presenting = Lec, RtW,</a:t>
          </a:r>
          <a:r>
            <a:rPr lang="en-US" sz="1100" baseline="0"/>
            <a:t> D/V,</a:t>
          </a:r>
        </a:p>
        <a:p xmlns:a="http://schemas.openxmlformats.org/drawingml/2006/main">
          <a:r>
            <a:rPr lang="en-US" sz="1100" baseline="0"/>
            <a:t>Guiding = FUp, PQ, CQ, AnQ, MG, 1o1</a:t>
          </a:r>
        </a:p>
        <a:p xmlns:a="http://schemas.openxmlformats.org/drawingml/2006/main">
          <a:r>
            <a:rPr lang="en-US" sz="1100" baseline="0"/>
            <a:t>Admin = Adm</a:t>
          </a:r>
        </a:p>
        <a:p xmlns:a="http://schemas.openxmlformats.org/drawingml/2006/main">
          <a:r>
            <a:rPr lang="en-US" sz="1100" baseline="0"/>
            <a:t>Other (Inst) = W, O</a:t>
          </a:r>
          <a:endParaRPr lang="en-US" sz="1100"/>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153080</xdr:colOff>
      <xdr:row>9</xdr:row>
      <xdr:rowOff>184</xdr:rowOff>
    </xdr:from>
    <xdr:to>
      <xdr:col>11</xdr:col>
      <xdr:colOff>540884</xdr:colOff>
      <xdr:row>39</xdr:row>
      <xdr:rowOff>17009</xdr:rowOff>
    </xdr:to>
    <xdr:graphicFrame macro="">
      <xdr:nvGraphicFramePr>
        <xdr:cNvPr id="3" name="Chart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95250</xdr:colOff>
      <xdr:row>9</xdr:row>
      <xdr:rowOff>0</xdr:rowOff>
    </xdr:from>
    <xdr:to>
      <xdr:col>28</xdr:col>
      <xdr:colOff>400050</xdr:colOff>
      <xdr:row>54</xdr:row>
      <xdr:rowOff>0</xdr:rowOff>
    </xdr:to>
    <xdr:graphicFrame macro="">
      <xdr:nvGraphicFramePr>
        <xdr:cNvPr id="4" name="Chart 3">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0.58374</cdr:x>
      <cdr:y>0.82212</cdr:y>
    </cdr:from>
    <cdr:to>
      <cdr:x>0.69212</cdr:x>
      <cdr:y>0.99815</cdr:y>
    </cdr:to>
    <cdr:sp macro="" textlink="">
      <cdr:nvSpPr>
        <cdr:cNvPr id="2" name="TextBox 1">
          <a:extLst xmlns:a="http://schemas.openxmlformats.org/drawingml/2006/main">
            <a:ext uri="{FF2B5EF4-FFF2-40B4-BE49-F238E27FC236}">
              <a16:creationId xmlns:a16="http://schemas.microsoft.com/office/drawing/2014/main" id="{7980E341-80C1-43B0-81EA-FD52F5CA12BB}"/>
            </a:ext>
          </a:extLst>
        </cdr:cNvPr>
        <cdr:cNvSpPr txBox="1"/>
      </cdr:nvSpPr>
      <cdr:spPr>
        <a:xfrm xmlns:a="http://schemas.openxmlformats.org/drawingml/2006/main">
          <a:off x="4921574" y="4715177"/>
          <a:ext cx="913826" cy="10096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u="sng"/>
            <a:t>Student activities</a:t>
          </a:r>
        </a:p>
        <a:p xmlns:a="http://schemas.openxmlformats.org/drawingml/2006/main">
          <a:r>
            <a:rPr lang="en-US" sz="1100"/>
            <a:t>Receiving = L</a:t>
          </a:r>
        </a:p>
        <a:p xmlns:a="http://schemas.openxmlformats.org/drawingml/2006/main">
          <a:r>
            <a:rPr lang="en-US" sz="1100"/>
            <a:t>Talking to Class = AnQ, SQ, WC, SP</a:t>
          </a:r>
        </a:p>
        <a:p xmlns:a="http://schemas.openxmlformats.org/drawingml/2006/main">
          <a:r>
            <a:rPr lang="en-US" sz="1100"/>
            <a:t>Working  = Ind, CG, WG, OG</a:t>
          </a:r>
        </a:p>
        <a:p xmlns:a="http://schemas.openxmlformats.org/drawingml/2006/main">
          <a:r>
            <a:rPr lang="en-US" sz="1100"/>
            <a:t>Other</a:t>
          </a:r>
          <a:r>
            <a:rPr lang="en-US" sz="1100" baseline="0"/>
            <a:t> (Student) =  O, W</a:t>
          </a:r>
          <a:endParaRPr lang="en-US" sz="1100"/>
        </a:p>
        <a:p xmlns:a="http://schemas.openxmlformats.org/drawingml/2006/main">
          <a:endParaRPr lang="en-US" sz="1100"/>
        </a:p>
      </cdr:txBody>
    </cdr:sp>
  </cdr:relSizeAnchor>
  <cdr:relSizeAnchor xmlns:cdr="http://schemas.openxmlformats.org/drawingml/2006/chartDrawing">
    <cdr:from>
      <cdr:x>0.23141</cdr:x>
      <cdr:y>0.82027</cdr:y>
    </cdr:from>
    <cdr:to>
      <cdr:x>0.3398</cdr:x>
      <cdr:y>0.98708</cdr:y>
    </cdr:to>
    <cdr:sp macro="" textlink="">
      <cdr:nvSpPr>
        <cdr:cNvPr id="3" name="TextBox 2">
          <a:extLst xmlns:a="http://schemas.openxmlformats.org/drawingml/2006/main">
            <a:ext uri="{FF2B5EF4-FFF2-40B4-BE49-F238E27FC236}">
              <a16:creationId xmlns:a16="http://schemas.microsoft.com/office/drawing/2014/main" id="{3C5C8886-DE50-43F9-8790-3B29A586F243}"/>
            </a:ext>
          </a:extLst>
        </cdr:cNvPr>
        <cdr:cNvSpPr txBox="1"/>
      </cdr:nvSpPr>
      <cdr:spPr>
        <a:xfrm xmlns:a="http://schemas.openxmlformats.org/drawingml/2006/main">
          <a:off x="1951087" y="4704594"/>
          <a:ext cx="913826" cy="95673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u="sng"/>
            <a:t>Instructor activities</a:t>
          </a:r>
        </a:p>
        <a:p xmlns:a="http://schemas.openxmlformats.org/drawingml/2006/main">
          <a:r>
            <a:rPr lang="en-US" sz="1100"/>
            <a:t>Presenting = Lec, RtW,</a:t>
          </a:r>
          <a:r>
            <a:rPr lang="en-US" sz="1100" baseline="0"/>
            <a:t> D/V,</a:t>
          </a:r>
        </a:p>
        <a:p xmlns:a="http://schemas.openxmlformats.org/drawingml/2006/main">
          <a:r>
            <a:rPr lang="en-US" sz="1100" baseline="0"/>
            <a:t>Guiding = FUp, PQ, CQ, AnQ, MG, 1o1</a:t>
          </a:r>
        </a:p>
        <a:p xmlns:a="http://schemas.openxmlformats.org/drawingml/2006/main">
          <a:r>
            <a:rPr lang="en-US" sz="1100" baseline="0"/>
            <a:t>Admin = Adm</a:t>
          </a:r>
        </a:p>
        <a:p xmlns:a="http://schemas.openxmlformats.org/drawingml/2006/main">
          <a:r>
            <a:rPr lang="en-US" sz="1100" baseline="0"/>
            <a:t>Other (Inst) = W, O</a:t>
          </a:r>
          <a:endParaRPr lang="en-US" sz="1100"/>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8000"/>
  </sheetPr>
  <dimension ref="A1:BJ99"/>
  <sheetViews>
    <sheetView tabSelected="1" topLeftCell="A6" zoomScale="70" zoomScaleNormal="70" workbookViewId="0" xr3:uid="{AEA406A1-0E4B-5B11-9CD5-51D6E497D94C}">
      <selection activeCell="O16" sqref="O16"/>
    </sheetView>
  </sheetViews>
  <sheetFormatPr defaultColWidth="8.85546875" defaultRowHeight="14.25"/>
  <cols>
    <col min="1" max="1" width="4.42578125" style="1" customWidth="1"/>
    <col min="2" max="2" width="5.42578125" style="1" customWidth="1"/>
    <col min="3" max="3" width="4.7109375" style="1" customWidth="1"/>
    <col min="4" max="4" width="5.28515625" style="1" customWidth="1"/>
    <col min="5" max="5" width="4.7109375" style="1" customWidth="1"/>
    <col min="6" max="6" width="5.28515625" style="1" customWidth="1"/>
    <col min="7" max="8" width="4.7109375" style="1" customWidth="1"/>
    <col min="9" max="9" width="5.42578125" style="1" customWidth="1"/>
    <col min="10" max="14" width="4.7109375" style="1" customWidth="1"/>
    <col min="15" max="15" width="4.42578125" style="1" customWidth="1"/>
    <col min="16" max="29" width="4.7109375" style="1" customWidth="1"/>
    <col min="30" max="30" width="90.7109375" style="2" customWidth="1"/>
    <col min="31" max="31" width="4.7109375" hidden="1" customWidth="1"/>
    <col min="32" max="32" width="16.140625" customWidth="1"/>
    <col min="33" max="33" width="19.140625" customWidth="1"/>
    <col min="34" max="34" width="24.85546875" customWidth="1"/>
    <col min="35" max="35" width="24.42578125" customWidth="1"/>
  </cols>
  <sheetData>
    <row r="1" spans="1:62" ht="34.5" customHeight="1">
      <c r="A1" s="177" t="s">
        <v>0</v>
      </c>
      <c r="B1" s="177"/>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row>
    <row r="2" spans="1:62" ht="30.75" customHeight="1">
      <c r="A2" s="175" t="s">
        <v>1</v>
      </c>
      <c r="B2" s="176"/>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row>
    <row r="3" spans="1:62" ht="30" customHeight="1">
      <c r="A3" s="214" t="s">
        <v>2</v>
      </c>
      <c r="B3" s="215"/>
      <c r="C3" s="210"/>
      <c r="D3" s="210"/>
      <c r="E3" s="211"/>
      <c r="F3" s="209" t="s">
        <v>3</v>
      </c>
      <c r="G3" s="209"/>
      <c r="H3" s="209"/>
      <c r="I3" s="210"/>
      <c r="J3" s="210"/>
      <c r="K3" s="210"/>
      <c r="L3" s="211"/>
      <c r="M3" s="209" t="s">
        <v>4</v>
      </c>
      <c r="N3" s="209"/>
      <c r="O3" s="209"/>
      <c r="P3" s="210"/>
      <c r="Q3" s="210"/>
      <c r="R3" s="210"/>
      <c r="S3" s="210"/>
      <c r="T3" s="211"/>
      <c r="U3" s="209" t="s">
        <v>5</v>
      </c>
      <c r="V3" s="209"/>
      <c r="W3" s="209"/>
      <c r="X3" s="200" t="s">
        <v>6</v>
      </c>
      <c r="Y3" s="212"/>
      <c r="Z3" s="209" t="s">
        <v>7</v>
      </c>
      <c r="AA3" s="209"/>
      <c r="AB3" s="209"/>
      <c r="AC3" s="209"/>
      <c r="AD3" s="172"/>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row>
    <row r="4" spans="1:62" ht="30" customHeight="1">
      <c r="A4" s="209" t="s">
        <v>8</v>
      </c>
      <c r="B4" s="209"/>
      <c r="C4" s="209"/>
      <c r="D4" s="209"/>
      <c r="E4" s="200" t="s">
        <v>9</v>
      </c>
      <c r="F4" s="201"/>
      <c r="G4" s="201"/>
      <c r="H4" s="201"/>
      <c r="I4" s="212"/>
      <c r="J4" s="216" t="s">
        <v>10</v>
      </c>
      <c r="K4" s="216"/>
      <c r="L4" s="216"/>
      <c r="M4" s="216"/>
      <c r="N4" s="216"/>
      <c r="O4" s="216"/>
      <c r="P4" s="216"/>
      <c r="Q4" s="216"/>
      <c r="R4" s="216"/>
      <c r="S4" s="216"/>
      <c r="T4" s="216"/>
      <c r="U4" s="216" t="s">
        <v>11</v>
      </c>
      <c r="V4" s="216"/>
      <c r="W4" s="216"/>
      <c r="X4" s="216"/>
      <c r="Y4" s="200" t="s">
        <v>12</v>
      </c>
      <c r="Z4" s="201"/>
      <c r="AA4" s="201"/>
      <c r="AB4" s="201"/>
      <c r="AC4" s="201"/>
      <c r="AD4" s="167"/>
      <c r="AF4" s="33"/>
      <c r="AG4" s="33"/>
      <c r="AH4" s="33"/>
      <c r="AI4" s="33"/>
      <c r="AJ4" s="33"/>
      <c r="AK4" s="33"/>
      <c r="AL4" s="33"/>
      <c r="AM4" s="33"/>
      <c r="AN4" s="33"/>
      <c r="AO4" s="33"/>
      <c r="AP4" s="33"/>
      <c r="AQ4" s="33"/>
      <c r="AR4" s="33"/>
      <c r="AS4" s="33"/>
      <c r="AT4" s="33"/>
      <c r="AU4" s="33"/>
      <c r="AV4" s="33"/>
      <c r="AW4" s="33"/>
      <c r="AX4" s="33"/>
      <c r="AY4" s="33"/>
      <c r="AZ4" s="33"/>
      <c r="BA4" s="33"/>
      <c r="BB4" s="33"/>
      <c r="BC4" s="33"/>
      <c r="BD4" s="33"/>
      <c r="BE4" s="33"/>
      <c r="BF4" s="33"/>
      <c r="BG4" s="33"/>
      <c r="BH4" s="33"/>
      <c r="BI4" s="33"/>
      <c r="BJ4" s="33"/>
    </row>
    <row r="5" spans="1:62" ht="22.15" customHeight="1">
      <c r="A5" s="213" t="s">
        <v>13</v>
      </c>
      <c r="B5" s="213"/>
      <c r="C5" s="213"/>
      <c r="D5" s="213"/>
      <c r="E5" s="213"/>
      <c r="F5" s="200" t="s">
        <v>14</v>
      </c>
      <c r="G5" s="201"/>
      <c r="H5" s="201"/>
      <c r="I5" s="201"/>
      <c r="J5" s="201"/>
      <c r="K5" s="168"/>
      <c r="L5" s="168"/>
      <c r="M5" s="168"/>
      <c r="N5" s="168"/>
      <c r="O5" s="168"/>
      <c r="P5" s="168"/>
      <c r="Q5" s="168"/>
      <c r="R5" s="168"/>
      <c r="S5" s="168"/>
      <c r="T5" s="168"/>
      <c r="U5" s="168"/>
      <c r="V5" s="168"/>
      <c r="W5" s="168"/>
      <c r="X5" s="168"/>
      <c r="Y5" s="168"/>
      <c r="Z5" s="168"/>
      <c r="AA5" s="168"/>
      <c r="AB5" s="168"/>
      <c r="AC5" s="168"/>
      <c r="AD5" s="169"/>
      <c r="AF5" s="33"/>
      <c r="AG5" s="33"/>
      <c r="AH5" s="33"/>
      <c r="AI5" s="33"/>
      <c r="AJ5" s="33"/>
      <c r="AK5" s="33"/>
      <c r="AL5" s="33"/>
      <c r="AM5" s="33"/>
      <c r="AN5" s="33"/>
      <c r="AO5" s="33"/>
      <c r="AP5" s="33"/>
      <c r="AQ5" s="33"/>
      <c r="AR5" s="33"/>
      <c r="AS5" s="33"/>
      <c r="AT5" s="33"/>
      <c r="AU5" s="33"/>
      <c r="AV5" s="33"/>
      <c r="AW5" s="33"/>
      <c r="AX5" s="33"/>
      <c r="AY5" s="33"/>
      <c r="AZ5" s="33"/>
      <c r="BA5" s="33"/>
      <c r="BB5" s="33"/>
      <c r="BC5" s="33"/>
      <c r="BD5" s="33"/>
      <c r="BE5" s="33"/>
      <c r="BF5" s="33"/>
      <c r="BG5" s="33"/>
      <c r="BH5" s="33"/>
      <c r="BI5" s="33"/>
      <c r="BJ5" s="33"/>
    </row>
    <row r="6" spans="1:62">
      <c r="A6" s="4"/>
      <c r="B6" s="4"/>
      <c r="C6" s="4"/>
      <c r="D6" s="159"/>
      <c r="E6" s="4"/>
      <c r="F6" s="113"/>
      <c r="G6" s="113"/>
      <c r="H6" s="113"/>
      <c r="I6" s="113"/>
      <c r="J6" s="113"/>
      <c r="K6" s="113"/>
      <c r="L6" s="113"/>
      <c r="M6" s="113"/>
      <c r="N6" s="113"/>
      <c r="O6" s="113"/>
      <c r="P6" s="113"/>
      <c r="Q6" s="113"/>
      <c r="R6" s="113"/>
      <c r="S6" s="113"/>
      <c r="T6" s="113"/>
      <c r="U6" s="113"/>
      <c r="V6" s="113"/>
      <c r="W6" s="113"/>
      <c r="X6" s="113"/>
      <c r="Y6" s="113"/>
      <c r="Z6" s="113"/>
      <c r="AA6" s="113"/>
      <c r="AB6" s="113"/>
      <c r="AC6" s="113"/>
      <c r="AD6" s="112"/>
      <c r="AF6" s="33"/>
      <c r="AG6" s="33"/>
      <c r="AH6" s="33"/>
      <c r="AI6" s="33"/>
      <c r="AJ6" s="33"/>
      <c r="AK6" s="33"/>
      <c r="AL6" s="33"/>
      <c r="AM6" s="33"/>
      <c r="AN6" s="33"/>
      <c r="AO6" s="33"/>
      <c r="AP6" s="33"/>
      <c r="AQ6" s="33"/>
      <c r="AR6" s="33"/>
      <c r="AS6" s="33"/>
      <c r="AT6" s="33"/>
      <c r="AU6" s="33"/>
      <c r="AV6" s="33"/>
      <c r="AW6" s="33"/>
      <c r="AX6" s="33"/>
      <c r="AY6" s="33"/>
      <c r="AZ6" s="33"/>
      <c r="BA6" s="33"/>
      <c r="BB6" s="33"/>
      <c r="BC6" s="33"/>
      <c r="BD6" s="33"/>
      <c r="BE6" s="33"/>
      <c r="BF6" s="33"/>
      <c r="BG6" s="33"/>
      <c r="BH6" s="33"/>
      <c r="BI6" s="33"/>
      <c r="BJ6" s="33"/>
    </row>
    <row r="7" spans="1:62">
      <c r="A7" s="115" t="s">
        <v>15</v>
      </c>
      <c r="B7" s="4"/>
      <c r="C7" s="4"/>
      <c r="D7" s="4"/>
      <c r="E7" s="4"/>
      <c r="F7" s="113"/>
      <c r="G7" s="113"/>
      <c r="H7" s="113"/>
      <c r="I7" s="113"/>
      <c r="J7" s="113"/>
      <c r="K7" s="113"/>
      <c r="L7" s="113"/>
      <c r="M7" s="113"/>
      <c r="N7" s="113"/>
      <c r="O7" s="113"/>
      <c r="P7" s="113"/>
      <c r="Q7" s="113"/>
      <c r="R7" s="113"/>
      <c r="S7" s="113"/>
      <c r="T7" s="113"/>
      <c r="U7" s="113"/>
      <c r="V7" s="113"/>
      <c r="W7" s="113"/>
      <c r="X7" s="113"/>
      <c r="Y7" s="113"/>
      <c r="Z7" s="113"/>
      <c r="AA7" s="113"/>
      <c r="AB7" s="113"/>
      <c r="AC7" s="113"/>
      <c r="AD7" s="112"/>
      <c r="AF7" s="33"/>
      <c r="AG7" s="33"/>
      <c r="AH7" s="33"/>
      <c r="AI7" s="33"/>
      <c r="AJ7" s="33"/>
      <c r="AK7" s="33"/>
      <c r="AL7" s="33"/>
      <c r="AM7" s="33"/>
      <c r="AN7" s="33"/>
      <c r="AO7" s="33"/>
      <c r="AP7" s="33"/>
      <c r="AQ7" s="33"/>
      <c r="AR7" s="33"/>
      <c r="AS7" s="33"/>
      <c r="AT7" s="33"/>
      <c r="AU7" s="33"/>
      <c r="AV7" s="33"/>
      <c r="AW7" s="33"/>
      <c r="AX7" s="33"/>
      <c r="AY7" s="33"/>
      <c r="AZ7" s="33"/>
      <c r="BA7" s="33"/>
      <c r="BB7" s="33"/>
      <c r="BC7" s="33"/>
      <c r="BD7" s="33"/>
      <c r="BE7" s="33"/>
      <c r="BF7" s="33"/>
      <c r="BG7" s="33"/>
      <c r="BH7" s="33"/>
      <c r="BI7" s="33"/>
      <c r="BJ7" s="33"/>
    </row>
    <row r="8" spans="1:62" s="22" customFormat="1">
      <c r="A8" s="114" t="s">
        <v>16</v>
      </c>
      <c r="B8" s="21"/>
      <c r="C8" s="21"/>
      <c r="D8" s="21"/>
      <c r="E8" s="21"/>
      <c r="F8" s="21"/>
      <c r="G8" s="21"/>
      <c r="H8" s="21"/>
      <c r="I8" s="21"/>
      <c r="J8" s="21"/>
      <c r="K8" s="21"/>
      <c r="L8" s="21"/>
      <c r="M8" s="21"/>
      <c r="N8" s="21"/>
      <c r="O8" s="21"/>
      <c r="P8" s="21"/>
      <c r="Q8" s="21"/>
      <c r="R8" s="21"/>
      <c r="S8" s="21"/>
      <c r="T8" s="21"/>
      <c r="U8" s="21"/>
      <c r="V8" s="21"/>
      <c r="W8" s="21"/>
      <c r="X8" s="21"/>
      <c r="Y8" s="21"/>
      <c r="Z8" s="21"/>
      <c r="AA8" s="21"/>
      <c r="AB8" s="21"/>
      <c r="AC8" s="21"/>
      <c r="AD8" s="20"/>
      <c r="AF8" s="34"/>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row>
    <row r="9" spans="1:62" s="22" customFormat="1">
      <c r="A9" s="114"/>
      <c r="B9" s="21"/>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0"/>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row>
    <row r="10" spans="1:62" s="22" customFormat="1">
      <c r="A10" s="92" t="s">
        <v>17</v>
      </c>
      <c r="B10" s="21"/>
      <c r="C10" s="21"/>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0"/>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row>
    <row r="11" spans="1:62" s="24" customFormat="1">
      <c r="A11" s="92" t="s">
        <v>18</v>
      </c>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19"/>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row>
    <row r="12" spans="1:62" s="3" customFormat="1">
      <c r="A12" s="5" t="s">
        <v>19</v>
      </c>
      <c r="B12" s="25"/>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5"/>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row>
    <row r="13" spans="1:62" ht="14.65" thickBot="1">
      <c r="A13" s="3" t="s">
        <v>20</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F13" s="33"/>
      <c r="AG13" s="33"/>
      <c r="AH13" s="33"/>
      <c r="AI13" s="33"/>
      <c r="AJ13" s="33"/>
      <c r="AK13" s="33"/>
      <c r="AL13" s="33"/>
      <c r="AM13" s="33"/>
      <c r="AN13" s="33"/>
      <c r="AO13" s="33"/>
      <c r="AP13" s="33"/>
      <c r="AQ13" s="33"/>
      <c r="AR13" s="33"/>
      <c r="AS13" s="33"/>
      <c r="AT13" s="33"/>
      <c r="AU13" s="33"/>
      <c r="AV13" s="33"/>
      <c r="AW13" s="33"/>
      <c r="AX13" s="33"/>
      <c r="AY13" s="33"/>
      <c r="AZ13" s="33"/>
      <c r="BA13" s="33"/>
      <c r="BB13" s="33"/>
      <c r="BC13" s="33"/>
      <c r="BD13" s="33"/>
      <c r="BE13" s="33"/>
      <c r="BF13" s="33"/>
      <c r="BG13" s="33"/>
      <c r="BH13" s="33"/>
      <c r="BI13" s="33"/>
      <c r="BJ13" s="33"/>
    </row>
    <row r="14" spans="1:62" ht="15.95" customHeight="1" thickTop="1" thickBot="1">
      <c r="B14" s="192" t="s">
        <v>21</v>
      </c>
      <c r="C14" s="193"/>
      <c r="D14" s="193"/>
      <c r="E14" s="193"/>
      <c r="F14" s="193"/>
      <c r="G14" s="193"/>
      <c r="H14" s="193"/>
      <c r="I14" s="193"/>
      <c r="J14" s="193"/>
      <c r="K14" s="193"/>
      <c r="L14" s="193"/>
      <c r="M14" s="193"/>
      <c r="N14" s="193"/>
      <c r="O14" s="194" t="s">
        <v>22</v>
      </c>
      <c r="P14" s="193"/>
      <c r="Q14" s="193"/>
      <c r="R14" s="193"/>
      <c r="S14" s="193"/>
      <c r="T14" s="193"/>
      <c r="U14" s="193"/>
      <c r="V14" s="193"/>
      <c r="W14" s="193"/>
      <c r="X14" s="193"/>
      <c r="Y14" s="193"/>
      <c r="Z14" s="195"/>
      <c r="AA14" s="196" t="s">
        <v>23</v>
      </c>
      <c r="AB14" s="197"/>
      <c r="AC14" s="198"/>
      <c r="AD14" s="181" t="s">
        <v>24</v>
      </c>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3"/>
    </row>
    <row r="15" spans="1:62" ht="15" thickTop="1" thickBot="1">
      <c r="A15" s="32" t="s">
        <v>25</v>
      </c>
      <c r="B15" s="65" t="s">
        <v>26</v>
      </c>
      <c r="C15" s="66" t="s">
        <v>27</v>
      </c>
      <c r="D15" s="66" t="s">
        <v>28</v>
      </c>
      <c r="E15" s="66" t="s">
        <v>29</v>
      </c>
      <c r="F15" s="66" t="s">
        <v>30</v>
      </c>
      <c r="G15" s="66" t="s">
        <v>31</v>
      </c>
      <c r="H15" s="66" t="s">
        <v>32</v>
      </c>
      <c r="I15" s="66" t="s">
        <v>33</v>
      </c>
      <c r="J15" s="66" t="s">
        <v>34</v>
      </c>
      <c r="K15" s="66" t="s">
        <v>35</v>
      </c>
      <c r="L15" s="66" t="s">
        <v>36</v>
      </c>
      <c r="M15" s="66" t="s">
        <v>37</v>
      </c>
      <c r="N15" s="66" t="s">
        <v>38</v>
      </c>
      <c r="O15" s="84" t="s">
        <v>39</v>
      </c>
      <c r="P15" s="84" t="s">
        <v>40</v>
      </c>
      <c r="Q15" s="84" t="s">
        <v>41</v>
      </c>
      <c r="R15" s="84" t="s">
        <v>42</v>
      </c>
      <c r="S15" s="84" t="s">
        <v>43</v>
      </c>
      <c r="T15" s="84" t="s">
        <v>44</v>
      </c>
      <c r="U15" s="84" t="s">
        <v>27</v>
      </c>
      <c r="V15" s="84" t="s">
        <v>45</v>
      </c>
      <c r="W15" s="84" t="s">
        <v>46</v>
      </c>
      <c r="X15" s="84" t="s">
        <v>47</v>
      </c>
      <c r="Y15" s="84" t="s">
        <v>37</v>
      </c>
      <c r="Z15" s="85" t="s">
        <v>38</v>
      </c>
      <c r="AA15" s="93" t="s">
        <v>26</v>
      </c>
      <c r="AB15" s="93" t="s">
        <v>48</v>
      </c>
      <c r="AC15" s="94" t="s">
        <v>49</v>
      </c>
      <c r="AD15" s="199"/>
      <c r="AE15" s="138" t="s">
        <v>50</v>
      </c>
      <c r="AF15" s="33"/>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3"/>
      <c r="BI15" s="33"/>
      <c r="BJ15" s="33"/>
    </row>
    <row r="16" spans="1:62" s="4" customFormat="1" ht="38.1" customHeight="1" thickTop="1" thickBot="1">
      <c r="A16" s="31" t="s">
        <v>51</v>
      </c>
      <c r="B16" s="53"/>
      <c r="C16" s="54"/>
      <c r="D16" s="54"/>
      <c r="E16" s="54"/>
      <c r="F16" s="54"/>
      <c r="G16" s="54"/>
      <c r="H16" s="54"/>
      <c r="I16" s="54"/>
      <c r="J16" s="54"/>
      <c r="K16" s="54"/>
      <c r="L16" s="55"/>
      <c r="M16" s="55"/>
      <c r="N16" s="56"/>
      <c r="O16" s="86"/>
      <c r="P16" s="87"/>
      <c r="Q16" s="88"/>
      <c r="R16" s="88"/>
      <c r="S16" s="88"/>
      <c r="T16" s="88"/>
      <c r="U16" s="88"/>
      <c r="V16" s="88"/>
      <c r="W16" s="88"/>
      <c r="X16" s="88"/>
      <c r="Y16" s="89"/>
      <c r="Z16" s="90"/>
      <c r="AA16" s="95"/>
      <c r="AB16" s="96"/>
      <c r="AC16" s="97"/>
      <c r="AD16" s="43"/>
      <c r="AE16">
        <f>IF(SUM(B16:Z16)&gt;0, 1, 0)</f>
        <v>0</v>
      </c>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9"/>
      <c r="BI16" s="39"/>
      <c r="BJ16" s="39"/>
    </row>
    <row r="17" spans="1:62" s="4" customFormat="1" ht="39.950000000000003" customHeight="1" thickTop="1" thickBot="1">
      <c r="A17" s="171" t="s">
        <v>52</v>
      </c>
      <c r="B17" s="53"/>
      <c r="C17" s="58"/>
      <c r="D17" s="58"/>
      <c r="E17" s="58"/>
      <c r="F17" s="58"/>
      <c r="G17" s="58"/>
      <c r="H17" s="58"/>
      <c r="I17" s="58"/>
      <c r="J17" s="58"/>
      <c r="K17" s="58"/>
      <c r="L17" s="59"/>
      <c r="M17" s="59"/>
      <c r="N17" s="60"/>
      <c r="O17" s="74"/>
      <c r="P17" s="75"/>
      <c r="Q17" s="76"/>
      <c r="R17" s="76"/>
      <c r="S17" s="76"/>
      <c r="T17" s="76"/>
      <c r="U17" s="76"/>
      <c r="V17" s="76"/>
      <c r="W17" s="76"/>
      <c r="X17" s="76"/>
      <c r="Y17" s="77"/>
      <c r="Z17" s="78"/>
      <c r="AA17" s="98"/>
      <c r="AB17" s="99"/>
      <c r="AC17" s="100"/>
      <c r="AD17" s="44"/>
      <c r="AE17">
        <f t="shared" ref="AE17:AE80" si="0">IF(SUM(B17:Z17)&gt;0, 1, 0)</f>
        <v>0</v>
      </c>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9"/>
      <c r="BI17" s="39"/>
      <c r="BJ17" s="39"/>
    </row>
    <row r="18" spans="1:62" s="4" customFormat="1" ht="41.1" customHeight="1" thickTop="1" thickBot="1">
      <c r="A18" s="171" t="s">
        <v>53</v>
      </c>
      <c r="B18" s="53"/>
      <c r="C18" s="58"/>
      <c r="D18" s="58"/>
      <c r="E18" s="58"/>
      <c r="F18" s="58"/>
      <c r="G18" s="58"/>
      <c r="H18" s="58"/>
      <c r="I18" s="58"/>
      <c r="J18" s="58"/>
      <c r="K18" s="58"/>
      <c r="L18" s="59"/>
      <c r="M18" s="59"/>
      <c r="N18" s="60"/>
      <c r="O18" s="74"/>
      <c r="P18" s="75"/>
      <c r="Q18" s="76"/>
      <c r="R18" s="76"/>
      <c r="S18" s="76"/>
      <c r="T18" s="76"/>
      <c r="U18" s="76"/>
      <c r="V18" s="76"/>
      <c r="W18" s="76"/>
      <c r="X18" s="76"/>
      <c r="Y18" s="77"/>
      <c r="Z18" s="78"/>
      <c r="AA18" s="98"/>
      <c r="AB18" s="99"/>
      <c r="AC18" s="100"/>
      <c r="AD18" s="44"/>
      <c r="AE18">
        <f t="shared" si="0"/>
        <v>0</v>
      </c>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9"/>
      <c r="BI18" s="39"/>
      <c r="BJ18" s="39"/>
    </row>
    <row r="19" spans="1:62" s="4" customFormat="1" ht="42" customHeight="1" thickTop="1" thickBot="1">
      <c r="A19" s="171" t="s">
        <v>54</v>
      </c>
      <c r="B19" s="53"/>
      <c r="C19" s="58"/>
      <c r="D19" s="58"/>
      <c r="E19" s="58"/>
      <c r="F19" s="58"/>
      <c r="G19" s="58"/>
      <c r="H19" s="58"/>
      <c r="I19" s="58"/>
      <c r="J19" s="58"/>
      <c r="K19" s="58"/>
      <c r="L19" s="59"/>
      <c r="M19" s="59"/>
      <c r="N19" s="60"/>
      <c r="O19" s="74"/>
      <c r="P19" s="75"/>
      <c r="Q19" s="76"/>
      <c r="R19" s="76"/>
      <c r="S19" s="76"/>
      <c r="T19" s="76"/>
      <c r="U19" s="76"/>
      <c r="V19" s="76"/>
      <c r="W19" s="76"/>
      <c r="X19" s="76"/>
      <c r="Y19" s="77"/>
      <c r="Z19" s="78"/>
      <c r="AA19" s="98"/>
      <c r="AB19" s="99"/>
      <c r="AC19" s="100"/>
      <c r="AD19" s="44"/>
      <c r="AE19">
        <f t="shared" si="0"/>
        <v>0</v>
      </c>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9"/>
      <c r="BI19" s="39"/>
      <c r="BJ19" s="39"/>
    </row>
    <row r="20" spans="1:62" s="4" customFormat="1" ht="30.95" customHeight="1" thickTop="1" thickBot="1">
      <c r="A20" s="8" t="s">
        <v>55</v>
      </c>
      <c r="B20" s="53"/>
      <c r="C20" s="62"/>
      <c r="D20" s="62"/>
      <c r="E20" s="62"/>
      <c r="F20" s="62"/>
      <c r="G20" s="62"/>
      <c r="H20" s="62"/>
      <c r="I20" s="62"/>
      <c r="J20" s="62"/>
      <c r="K20" s="62"/>
      <c r="L20" s="63"/>
      <c r="M20" s="63"/>
      <c r="N20" s="64"/>
      <c r="O20" s="79"/>
      <c r="P20" s="80"/>
      <c r="Q20" s="81"/>
      <c r="R20" s="81"/>
      <c r="S20" s="81"/>
      <c r="T20" s="81"/>
      <c r="U20" s="81"/>
      <c r="V20" s="81"/>
      <c r="W20" s="81"/>
      <c r="X20" s="81"/>
      <c r="Y20" s="82"/>
      <c r="Z20" s="83"/>
      <c r="AA20" s="101"/>
      <c r="AB20" s="102"/>
      <c r="AC20" s="103"/>
      <c r="AD20" s="45"/>
      <c r="AE20">
        <f t="shared" si="0"/>
        <v>0</v>
      </c>
      <c r="AF20" s="38"/>
      <c r="AG20" s="38"/>
      <c r="AH20" s="38"/>
      <c r="AI20" s="38"/>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9"/>
      <c r="BI20" s="39"/>
      <c r="BJ20" s="39"/>
    </row>
    <row r="21" spans="1:62" s="4" customFormat="1" ht="15" thickTop="1" thickBot="1">
      <c r="A21" s="9"/>
      <c r="B21" s="65" t="s">
        <v>26</v>
      </c>
      <c r="C21" s="66" t="s">
        <v>27</v>
      </c>
      <c r="D21" s="66" t="s">
        <v>28</v>
      </c>
      <c r="E21" s="66" t="s">
        <v>29</v>
      </c>
      <c r="F21" s="66" t="s">
        <v>30</v>
      </c>
      <c r="G21" s="66" t="s">
        <v>31</v>
      </c>
      <c r="H21" s="66" t="s">
        <v>32</v>
      </c>
      <c r="I21" s="66" t="s">
        <v>33</v>
      </c>
      <c r="J21" s="66" t="s">
        <v>34</v>
      </c>
      <c r="K21" s="66" t="s">
        <v>35</v>
      </c>
      <c r="L21" s="66" t="s">
        <v>36</v>
      </c>
      <c r="M21" s="66" t="s">
        <v>37</v>
      </c>
      <c r="N21" s="66" t="s">
        <v>38</v>
      </c>
      <c r="O21" s="84" t="s">
        <v>39</v>
      </c>
      <c r="P21" s="84" t="s">
        <v>40</v>
      </c>
      <c r="Q21" s="84" t="s">
        <v>41</v>
      </c>
      <c r="R21" s="84" t="s">
        <v>42</v>
      </c>
      <c r="S21" s="84" t="s">
        <v>43</v>
      </c>
      <c r="T21" s="84" t="s">
        <v>44</v>
      </c>
      <c r="U21" s="84" t="s">
        <v>27</v>
      </c>
      <c r="V21" s="84" t="s">
        <v>45</v>
      </c>
      <c r="W21" s="84" t="s">
        <v>46</v>
      </c>
      <c r="X21" s="84" t="s">
        <v>47</v>
      </c>
      <c r="Y21" s="84" t="s">
        <v>37</v>
      </c>
      <c r="Z21" s="85" t="s">
        <v>38</v>
      </c>
      <c r="AA21" s="93" t="s">
        <v>26</v>
      </c>
      <c r="AB21" s="93" t="s">
        <v>48</v>
      </c>
      <c r="AC21" s="104" t="s">
        <v>49</v>
      </c>
      <c r="AD21" s="12"/>
      <c r="AE21">
        <f t="shared" si="0"/>
        <v>0</v>
      </c>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9"/>
      <c r="BI21" s="39"/>
      <c r="BJ21" s="39"/>
    </row>
    <row r="22" spans="1:62" s="4" customFormat="1" ht="28.9" thickTop="1">
      <c r="A22" s="10" t="s">
        <v>56</v>
      </c>
      <c r="B22" s="53"/>
      <c r="C22" s="54"/>
      <c r="D22" s="54"/>
      <c r="E22" s="54"/>
      <c r="F22" s="54"/>
      <c r="G22" s="54"/>
      <c r="H22" s="54"/>
      <c r="I22" s="54"/>
      <c r="J22" s="54"/>
      <c r="K22" s="54"/>
      <c r="L22" s="55"/>
      <c r="M22" s="55"/>
      <c r="N22" s="56"/>
      <c r="O22" s="86"/>
      <c r="P22" s="87"/>
      <c r="Q22" s="88"/>
      <c r="R22" s="88"/>
      <c r="S22" s="88"/>
      <c r="T22" s="88"/>
      <c r="U22" s="88"/>
      <c r="V22" s="88"/>
      <c r="W22" s="88"/>
      <c r="X22" s="88"/>
      <c r="Y22" s="89"/>
      <c r="Z22" s="90"/>
      <c r="AA22" s="95"/>
      <c r="AB22" s="96"/>
      <c r="AC22" s="97"/>
      <c r="AD22" s="43"/>
      <c r="AE22">
        <f t="shared" si="0"/>
        <v>0</v>
      </c>
      <c r="AF22" s="38"/>
      <c r="AG22" s="38"/>
      <c r="AH22" s="38"/>
      <c r="AI22" s="38"/>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9"/>
      <c r="BI22" s="39"/>
      <c r="BJ22" s="39"/>
    </row>
    <row r="23" spans="1:62" s="4" customFormat="1" ht="40.35" customHeight="1">
      <c r="A23" s="6">
        <v>12</v>
      </c>
      <c r="B23" s="57"/>
      <c r="C23" s="58"/>
      <c r="D23" s="58"/>
      <c r="E23" s="58"/>
      <c r="F23" s="58"/>
      <c r="G23" s="58"/>
      <c r="H23" s="58"/>
      <c r="I23" s="58"/>
      <c r="J23" s="58"/>
      <c r="K23" s="58"/>
      <c r="L23" s="59"/>
      <c r="M23" s="59"/>
      <c r="N23" s="60"/>
      <c r="O23" s="74"/>
      <c r="P23" s="75"/>
      <c r="Q23" s="76"/>
      <c r="R23" s="76"/>
      <c r="S23" s="76"/>
      <c r="T23" s="76"/>
      <c r="U23" s="76"/>
      <c r="V23" s="76"/>
      <c r="W23" s="76"/>
      <c r="X23" s="76"/>
      <c r="Y23" s="77"/>
      <c r="Z23" s="78"/>
      <c r="AA23" s="98"/>
      <c r="AB23" s="99"/>
      <c r="AC23" s="100"/>
      <c r="AD23" s="44"/>
      <c r="AE23">
        <f t="shared" si="0"/>
        <v>0</v>
      </c>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9"/>
      <c r="BI23" s="39"/>
      <c r="BJ23" s="39"/>
    </row>
    <row r="24" spans="1:62" s="4" customFormat="1" ht="40.35" customHeight="1">
      <c r="A24" s="6">
        <v>14</v>
      </c>
      <c r="B24" s="57"/>
      <c r="C24" s="58"/>
      <c r="D24" s="58"/>
      <c r="E24" s="58"/>
      <c r="F24" s="58"/>
      <c r="G24" s="58"/>
      <c r="H24" s="58"/>
      <c r="I24" s="58"/>
      <c r="J24" s="58"/>
      <c r="K24" s="58"/>
      <c r="L24" s="59"/>
      <c r="M24" s="59"/>
      <c r="N24" s="60"/>
      <c r="O24" s="74"/>
      <c r="P24" s="75"/>
      <c r="Q24" s="76"/>
      <c r="R24" s="76"/>
      <c r="S24" s="76"/>
      <c r="T24" s="76"/>
      <c r="U24" s="76"/>
      <c r="V24" s="76"/>
      <c r="W24" s="76"/>
      <c r="X24" s="76"/>
      <c r="Y24" s="77"/>
      <c r="Z24" s="78"/>
      <c r="AA24" s="98"/>
      <c r="AB24" s="99"/>
      <c r="AC24" s="100"/>
      <c r="AD24" s="44"/>
      <c r="AE24">
        <f t="shared" si="0"/>
        <v>0</v>
      </c>
      <c r="AF24" s="38"/>
      <c r="AG24" s="38"/>
      <c r="AH24" s="38"/>
      <c r="AI24" s="38"/>
      <c r="AJ24" s="38"/>
      <c r="AK24" s="38"/>
      <c r="AL24" s="38"/>
      <c r="AM24" s="38"/>
      <c r="AN24" s="38"/>
      <c r="AO24" s="38"/>
      <c r="AP24" s="38"/>
      <c r="AQ24" s="38"/>
      <c r="AR24" s="38"/>
      <c r="AS24" s="38"/>
      <c r="AT24" s="38"/>
      <c r="AU24" s="38"/>
      <c r="AV24" s="38"/>
      <c r="AW24" s="38"/>
      <c r="AX24" s="38"/>
      <c r="AY24" s="38"/>
      <c r="AZ24" s="38"/>
      <c r="BA24" s="38"/>
      <c r="BB24" s="38"/>
      <c r="BC24" s="38"/>
      <c r="BD24" s="38"/>
      <c r="BE24" s="38"/>
      <c r="BF24" s="38"/>
      <c r="BG24" s="38"/>
      <c r="BH24" s="39"/>
      <c r="BI24" s="39"/>
      <c r="BJ24" s="39"/>
    </row>
    <row r="25" spans="1:62" s="4" customFormat="1" ht="40.35" customHeight="1">
      <c r="A25" s="6">
        <v>16</v>
      </c>
      <c r="B25" s="57"/>
      <c r="C25" s="58"/>
      <c r="D25" s="58"/>
      <c r="E25" s="58"/>
      <c r="F25" s="58"/>
      <c r="G25" s="58"/>
      <c r="H25" s="58"/>
      <c r="I25" s="58"/>
      <c r="J25" s="58"/>
      <c r="K25" s="58"/>
      <c r="L25" s="59"/>
      <c r="M25" s="59"/>
      <c r="N25" s="60"/>
      <c r="O25" s="74"/>
      <c r="P25" s="75"/>
      <c r="Q25" s="76"/>
      <c r="R25" s="76"/>
      <c r="S25" s="76"/>
      <c r="T25" s="76"/>
      <c r="U25" s="76"/>
      <c r="V25" s="76"/>
      <c r="W25" s="76"/>
      <c r="X25" s="76"/>
      <c r="Y25" s="77"/>
      <c r="Z25" s="78"/>
      <c r="AA25" s="98"/>
      <c r="AB25" s="99"/>
      <c r="AC25" s="100"/>
      <c r="AD25" s="44"/>
      <c r="AE25">
        <f t="shared" si="0"/>
        <v>0</v>
      </c>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9"/>
      <c r="BI25" s="39"/>
      <c r="BJ25" s="39"/>
    </row>
    <row r="26" spans="1:62" s="4" customFormat="1" ht="40.35" customHeight="1" thickBot="1">
      <c r="A26" s="8" t="s">
        <v>57</v>
      </c>
      <c r="B26" s="61"/>
      <c r="C26" s="58"/>
      <c r="D26" s="62"/>
      <c r="E26" s="62"/>
      <c r="F26" s="62"/>
      <c r="G26" s="62"/>
      <c r="H26" s="62"/>
      <c r="I26" s="62"/>
      <c r="J26" s="62"/>
      <c r="K26" s="62"/>
      <c r="L26" s="63"/>
      <c r="M26" s="63"/>
      <c r="N26" s="64"/>
      <c r="O26" s="79"/>
      <c r="P26" s="80"/>
      <c r="Q26" s="81"/>
      <c r="R26" s="81"/>
      <c r="S26" s="81"/>
      <c r="T26" s="81"/>
      <c r="U26" s="81"/>
      <c r="V26" s="81"/>
      <c r="W26" s="81"/>
      <c r="X26" s="81"/>
      <c r="Y26" s="82"/>
      <c r="Z26" s="83"/>
      <c r="AA26" s="101"/>
      <c r="AB26" s="102"/>
      <c r="AC26" s="103"/>
      <c r="AD26" s="45"/>
      <c r="AE26">
        <f t="shared" si="0"/>
        <v>0</v>
      </c>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9"/>
      <c r="BI26" s="39"/>
      <c r="BJ26" s="39"/>
    </row>
    <row r="27" spans="1:62" s="4" customFormat="1" ht="20.25" customHeight="1" thickTop="1" thickBot="1">
      <c r="A27" s="9"/>
      <c r="B27" s="65" t="s">
        <v>26</v>
      </c>
      <c r="C27" s="66" t="s">
        <v>27</v>
      </c>
      <c r="D27" s="66" t="s">
        <v>28</v>
      </c>
      <c r="E27" s="66" t="s">
        <v>29</v>
      </c>
      <c r="F27" s="66" t="s">
        <v>30</v>
      </c>
      <c r="G27" s="66" t="s">
        <v>31</v>
      </c>
      <c r="H27" s="66" t="s">
        <v>32</v>
      </c>
      <c r="I27" s="66" t="s">
        <v>33</v>
      </c>
      <c r="J27" s="66" t="s">
        <v>34</v>
      </c>
      <c r="K27" s="66" t="s">
        <v>35</v>
      </c>
      <c r="L27" s="66" t="s">
        <v>36</v>
      </c>
      <c r="M27" s="66" t="s">
        <v>37</v>
      </c>
      <c r="N27" s="66" t="s">
        <v>38</v>
      </c>
      <c r="O27" s="84" t="s">
        <v>39</v>
      </c>
      <c r="P27" s="84" t="s">
        <v>40</v>
      </c>
      <c r="Q27" s="84" t="s">
        <v>41</v>
      </c>
      <c r="R27" s="84" t="s">
        <v>42</v>
      </c>
      <c r="S27" s="84" t="s">
        <v>43</v>
      </c>
      <c r="T27" s="84" t="s">
        <v>44</v>
      </c>
      <c r="U27" s="84" t="s">
        <v>27</v>
      </c>
      <c r="V27" s="84" t="s">
        <v>45</v>
      </c>
      <c r="W27" s="84" t="s">
        <v>46</v>
      </c>
      <c r="X27" s="84" t="s">
        <v>47</v>
      </c>
      <c r="Y27" s="84" t="s">
        <v>37</v>
      </c>
      <c r="Z27" s="85" t="s">
        <v>38</v>
      </c>
      <c r="AA27" s="93" t="s">
        <v>26</v>
      </c>
      <c r="AB27" s="93" t="s">
        <v>48</v>
      </c>
      <c r="AC27" s="104" t="s">
        <v>49</v>
      </c>
      <c r="AD27" s="12"/>
      <c r="AE27">
        <f t="shared" si="0"/>
        <v>0</v>
      </c>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9"/>
      <c r="BI27" s="39"/>
      <c r="BJ27" s="39"/>
    </row>
    <row r="28" spans="1:62" s="4" customFormat="1" ht="40.35" customHeight="1" thickTop="1">
      <c r="A28" s="10" t="s">
        <v>58</v>
      </c>
      <c r="B28" s="53"/>
      <c r="C28" s="54"/>
      <c r="D28" s="54"/>
      <c r="E28" s="54"/>
      <c r="F28" s="54"/>
      <c r="G28" s="54"/>
      <c r="H28" s="54"/>
      <c r="I28" s="54"/>
      <c r="J28" s="54"/>
      <c r="K28" s="54"/>
      <c r="L28" s="55"/>
      <c r="M28" s="55"/>
      <c r="N28" s="56"/>
      <c r="O28" s="86"/>
      <c r="P28" s="87"/>
      <c r="Q28" s="88"/>
      <c r="R28" s="88"/>
      <c r="S28" s="88"/>
      <c r="T28" s="88"/>
      <c r="U28" s="88"/>
      <c r="V28" s="88"/>
      <c r="W28" s="88"/>
      <c r="X28" s="88"/>
      <c r="Y28" s="89"/>
      <c r="Z28" s="90"/>
      <c r="AA28" s="95"/>
      <c r="AB28" s="96"/>
      <c r="AC28" s="97"/>
      <c r="AD28" s="43"/>
      <c r="AE28">
        <f t="shared" si="0"/>
        <v>0</v>
      </c>
      <c r="AF28" s="38"/>
      <c r="AG28" s="38"/>
      <c r="AH28" s="38"/>
      <c r="AI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9"/>
      <c r="BI28" s="39"/>
      <c r="BJ28" s="39"/>
    </row>
    <row r="29" spans="1:62" s="4" customFormat="1" ht="40.35" customHeight="1">
      <c r="A29" s="6">
        <v>22</v>
      </c>
      <c r="B29" s="57"/>
      <c r="C29" s="58"/>
      <c r="D29" s="58"/>
      <c r="E29" s="58"/>
      <c r="F29" s="58"/>
      <c r="G29" s="58"/>
      <c r="H29" s="58"/>
      <c r="I29" s="58"/>
      <c r="J29" s="58"/>
      <c r="K29" s="58"/>
      <c r="L29" s="59"/>
      <c r="M29" s="59"/>
      <c r="N29" s="60"/>
      <c r="O29" s="74"/>
      <c r="P29" s="75"/>
      <c r="Q29" s="76"/>
      <c r="R29" s="76"/>
      <c r="S29" s="76"/>
      <c r="T29" s="76"/>
      <c r="U29" s="76"/>
      <c r="V29" s="76"/>
      <c r="W29" s="76"/>
      <c r="X29" s="76"/>
      <c r="Y29" s="77"/>
      <c r="Z29" s="78"/>
      <c r="AA29" s="98"/>
      <c r="AB29" s="99"/>
      <c r="AC29" s="100"/>
      <c r="AD29" s="44"/>
      <c r="AE29">
        <f t="shared" si="0"/>
        <v>0</v>
      </c>
      <c r="AF29" s="38"/>
      <c r="AG29" s="38"/>
      <c r="AH29" s="38"/>
      <c r="AI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9"/>
      <c r="BI29" s="39"/>
      <c r="BJ29" s="39"/>
    </row>
    <row r="30" spans="1:62" s="4" customFormat="1" ht="40.35" customHeight="1">
      <c r="A30" s="6">
        <v>24</v>
      </c>
      <c r="B30" s="57"/>
      <c r="C30" s="58"/>
      <c r="D30" s="58"/>
      <c r="E30" s="58"/>
      <c r="F30" s="58"/>
      <c r="G30" s="58"/>
      <c r="H30" s="58"/>
      <c r="I30" s="58"/>
      <c r="J30" s="58"/>
      <c r="K30" s="58"/>
      <c r="L30" s="59"/>
      <c r="M30" s="59"/>
      <c r="N30" s="60"/>
      <c r="O30" s="74"/>
      <c r="P30" s="75"/>
      <c r="Q30" s="76"/>
      <c r="R30" s="76"/>
      <c r="S30" s="76"/>
      <c r="T30" s="76"/>
      <c r="U30" s="76"/>
      <c r="V30" s="76"/>
      <c r="W30" s="76"/>
      <c r="X30" s="76"/>
      <c r="Y30" s="77"/>
      <c r="Z30" s="78"/>
      <c r="AA30" s="98"/>
      <c r="AB30" s="99"/>
      <c r="AC30" s="100"/>
      <c r="AD30" s="44"/>
      <c r="AE30">
        <f t="shared" si="0"/>
        <v>0</v>
      </c>
      <c r="AF30" s="38"/>
      <c r="AG30" s="38"/>
      <c r="AH30" s="38"/>
      <c r="AI30" s="38"/>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8"/>
      <c r="BH30" s="39"/>
      <c r="BI30" s="39"/>
      <c r="BJ30" s="39"/>
    </row>
    <row r="31" spans="1:62" s="4" customFormat="1" ht="40.35" customHeight="1">
      <c r="A31" s="6">
        <v>26</v>
      </c>
      <c r="B31" s="57"/>
      <c r="C31" s="58"/>
      <c r="D31" s="58"/>
      <c r="E31" s="58"/>
      <c r="F31" s="58"/>
      <c r="G31" s="58"/>
      <c r="H31" s="58"/>
      <c r="I31" s="58"/>
      <c r="J31" s="58"/>
      <c r="K31" s="58"/>
      <c r="L31" s="59"/>
      <c r="M31" s="59"/>
      <c r="N31" s="60"/>
      <c r="O31" s="74"/>
      <c r="P31" s="75"/>
      <c r="Q31" s="76"/>
      <c r="R31" s="76"/>
      <c r="S31" s="76"/>
      <c r="T31" s="76"/>
      <c r="U31" s="76"/>
      <c r="V31" s="76"/>
      <c r="W31" s="76"/>
      <c r="X31" s="76"/>
      <c r="Y31" s="77"/>
      <c r="Z31" s="78"/>
      <c r="AA31" s="98"/>
      <c r="AB31" s="99"/>
      <c r="AC31" s="100"/>
      <c r="AD31" s="44"/>
      <c r="AE31">
        <f t="shared" si="0"/>
        <v>0</v>
      </c>
      <c r="AF31" s="38"/>
      <c r="AG31" s="38"/>
      <c r="AH31" s="38"/>
      <c r="AI31" s="38"/>
      <c r="AJ31" s="38"/>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9"/>
      <c r="BI31" s="39"/>
      <c r="BJ31" s="39"/>
    </row>
    <row r="32" spans="1:62" s="4" customFormat="1" ht="40.35" customHeight="1" thickBot="1">
      <c r="A32" s="11"/>
      <c r="B32" s="61"/>
      <c r="C32" s="62"/>
      <c r="D32" s="62"/>
      <c r="E32" s="62"/>
      <c r="F32" s="62"/>
      <c r="G32" s="62"/>
      <c r="H32" s="62"/>
      <c r="I32" s="62"/>
      <c r="J32" s="62"/>
      <c r="K32" s="62"/>
      <c r="L32" s="63"/>
      <c r="M32" s="63"/>
      <c r="N32" s="64"/>
      <c r="O32" s="79"/>
      <c r="P32" s="80"/>
      <c r="Q32" s="81"/>
      <c r="R32" s="81"/>
      <c r="S32" s="81"/>
      <c r="T32" s="81"/>
      <c r="U32" s="81"/>
      <c r="V32" s="81"/>
      <c r="W32" s="81"/>
      <c r="X32" s="81"/>
      <c r="Y32" s="82"/>
      <c r="Z32" s="83"/>
      <c r="AA32" s="101"/>
      <c r="AB32" s="102"/>
      <c r="AC32" s="103"/>
      <c r="AD32" s="45"/>
      <c r="AE32">
        <f t="shared" si="0"/>
        <v>0</v>
      </c>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9"/>
      <c r="BI32" s="39"/>
      <c r="BJ32" s="39"/>
    </row>
    <row r="33" spans="1:62" ht="15.75" customHeight="1" thickTop="1" thickBot="1">
      <c r="A33" s="48"/>
      <c r="B33" s="183" t="s">
        <v>21</v>
      </c>
      <c r="C33" s="184"/>
      <c r="D33" s="184"/>
      <c r="E33" s="184"/>
      <c r="F33" s="184"/>
      <c r="G33" s="184"/>
      <c r="H33" s="184"/>
      <c r="I33" s="184"/>
      <c r="J33" s="184"/>
      <c r="K33" s="184"/>
      <c r="L33" s="184"/>
      <c r="M33" s="184"/>
      <c r="N33" s="185"/>
      <c r="O33" s="186" t="s">
        <v>59</v>
      </c>
      <c r="P33" s="187"/>
      <c r="Q33" s="187"/>
      <c r="R33" s="187"/>
      <c r="S33" s="187"/>
      <c r="T33" s="187"/>
      <c r="U33" s="187"/>
      <c r="V33" s="187"/>
      <c r="W33" s="187"/>
      <c r="X33" s="187"/>
      <c r="Y33" s="187"/>
      <c r="Z33" s="188"/>
      <c r="AA33" s="189" t="s">
        <v>23</v>
      </c>
      <c r="AB33" s="190"/>
      <c r="AC33" s="191"/>
      <c r="AD33" s="181" t="s">
        <v>24</v>
      </c>
      <c r="AE33">
        <f t="shared" si="0"/>
        <v>0</v>
      </c>
      <c r="AF33" s="178"/>
      <c r="AG33" s="178"/>
      <c r="AH33" s="178"/>
      <c r="AI33" s="178"/>
      <c r="AJ33" s="178"/>
      <c r="AK33" s="178"/>
      <c r="AL33" s="178"/>
      <c r="AM33" s="178"/>
      <c r="AN33" s="178"/>
      <c r="AO33" s="178"/>
      <c r="AP33" s="178"/>
      <c r="AQ33" s="178"/>
      <c r="AR33" s="178"/>
      <c r="AS33" s="178"/>
      <c r="AT33" s="178"/>
      <c r="AU33" s="178"/>
      <c r="AV33" s="178"/>
      <c r="AW33" s="178"/>
      <c r="AX33" s="178"/>
      <c r="AY33" s="178"/>
      <c r="AZ33" s="178"/>
      <c r="BA33" s="178"/>
      <c r="BB33" s="178"/>
      <c r="BC33" s="178"/>
      <c r="BD33" s="178"/>
      <c r="BE33" s="178"/>
      <c r="BF33" s="178"/>
      <c r="BG33" s="178"/>
      <c r="BH33" s="33"/>
      <c r="BI33" s="33"/>
      <c r="BJ33" s="33"/>
    </row>
    <row r="34" spans="1:62" ht="15" thickTop="1" thickBot="1">
      <c r="A34" s="1" t="s">
        <v>25</v>
      </c>
      <c r="B34" s="65" t="s">
        <v>26</v>
      </c>
      <c r="C34" s="66" t="s">
        <v>27</v>
      </c>
      <c r="D34" s="66" t="s">
        <v>28</v>
      </c>
      <c r="E34" s="66" t="s">
        <v>29</v>
      </c>
      <c r="F34" s="66" t="s">
        <v>30</v>
      </c>
      <c r="G34" s="66" t="s">
        <v>31</v>
      </c>
      <c r="H34" s="66" t="s">
        <v>32</v>
      </c>
      <c r="I34" s="66" t="s">
        <v>33</v>
      </c>
      <c r="J34" s="66" t="s">
        <v>34</v>
      </c>
      <c r="K34" s="66" t="s">
        <v>35</v>
      </c>
      <c r="L34" s="66" t="s">
        <v>36</v>
      </c>
      <c r="M34" s="66" t="s">
        <v>37</v>
      </c>
      <c r="N34" s="66" t="s">
        <v>38</v>
      </c>
      <c r="O34" s="84" t="s">
        <v>39</v>
      </c>
      <c r="P34" s="84" t="s">
        <v>40</v>
      </c>
      <c r="Q34" s="84" t="s">
        <v>41</v>
      </c>
      <c r="R34" s="84" t="s">
        <v>42</v>
      </c>
      <c r="S34" s="84" t="s">
        <v>43</v>
      </c>
      <c r="T34" s="84" t="s">
        <v>44</v>
      </c>
      <c r="U34" s="84" t="s">
        <v>27</v>
      </c>
      <c r="V34" s="84" t="s">
        <v>45</v>
      </c>
      <c r="W34" s="84" t="s">
        <v>46</v>
      </c>
      <c r="X34" s="84" t="s">
        <v>47</v>
      </c>
      <c r="Y34" s="84" t="s">
        <v>37</v>
      </c>
      <c r="Z34" s="85" t="s">
        <v>38</v>
      </c>
      <c r="AA34" s="105" t="s">
        <v>26</v>
      </c>
      <c r="AB34" s="105" t="s">
        <v>48</v>
      </c>
      <c r="AC34" s="106" t="s">
        <v>49</v>
      </c>
      <c r="AD34" s="182"/>
      <c r="AE34">
        <f t="shared" si="0"/>
        <v>0</v>
      </c>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3"/>
      <c r="BI34" s="33"/>
      <c r="BJ34" s="33"/>
    </row>
    <row r="35" spans="1:62" s="4" customFormat="1" ht="40.35" customHeight="1" thickTop="1">
      <c r="A35" s="10" t="s">
        <v>60</v>
      </c>
      <c r="B35" s="53"/>
      <c r="C35" s="54"/>
      <c r="D35" s="54"/>
      <c r="E35" s="54"/>
      <c r="F35" s="54"/>
      <c r="G35" s="54"/>
      <c r="H35" s="54"/>
      <c r="I35" s="54"/>
      <c r="J35" s="54"/>
      <c r="K35" s="54"/>
      <c r="L35" s="55"/>
      <c r="M35" s="55"/>
      <c r="N35" s="56"/>
      <c r="O35" s="86"/>
      <c r="P35" s="87"/>
      <c r="Q35" s="88"/>
      <c r="R35" s="88"/>
      <c r="S35" s="88"/>
      <c r="T35" s="88"/>
      <c r="U35" s="88"/>
      <c r="V35" s="88"/>
      <c r="W35" s="88"/>
      <c r="X35" s="88"/>
      <c r="Y35" s="89"/>
      <c r="Z35" s="90"/>
      <c r="AA35" s="95"/>
      <c r="AB35" s="96"/>
      <c r="AC35" s="97"/>
      <c r="AD35" s="43"/>
      <c r="AE35">
        <f t="shared" si="0"/>
        <v>0</v>
      </c>
      <c r="AF35" s="38"/>
      <c r="AG35" s="38"/>
      <c r="AH35" s="38"/>
      <c r="AI35" s="38"/>
      <c r="AJ35" s="38"/>
      <c r="AK35" s="38"/>
      <c r="AL35" s="38"/>
      <c r="AM35" s="38"/>
      <c r="AN35" s="38"/>
      <c r="AO35" s="38"/>
      <c r="AP35" s="38"/>
      <c r="AQ35" s="38"/>
      <c r="AR35" s="38"/>
      <c r="AS35" s="38"/>
      <c r="AT35" s="38"/>
      <c r="AU35" s="38"/>
      <c r="AV35" s="38"/>
      <c r="AW35" s="38"/>
      <c r="AX35" s="38"/>
      <c r="AY35" s="38"/>
      <c r="AZ35" s="38"/>
      <c r="BA35" s="38"/>
      <c r="BB35" s="38"/>
      <c r="BC35" s="38"/>
      <c r="BD35" s="38"/>
      <c r="BE35" s="38"/>
      <c r="BF35" s="38"/>
      <c r="BG35" s="38"/>
      <c r="BH35" s="39"/>
      <c r="BI35" s="39"/>
      <c r="BJ35" s="39"/>
    </row>
    <row r="36" spans="1:62" s="4" customFormat="1" ht="40.35" customHeight="1">
      <c r="A36" s="14">
        <v>32</v>
      </c>
      <c r="B36" s="57"/>
      <c r="C36" s="58"/>
      <c r="D36" s="58"/>
      <c r="E36" s="58"/>
      <c r="F36" s="58"/>
      <c r="G36" s="58"/>
      <c r="H36" s="58"/>
      <c r="I36" s="58"/>
      <c r="J36" s="58"/>
      <c r="K36" s="58"/>
      <c r="L36" s="59"/>
      <c r="M36" s="59"/>
      <c r="N36" s="60"/>
      <c r="O36" s="74"/>
      <c r="P36" s="75"/>
      <c r="Q36" s="76"/>
      <c r="R36" s="76"/>
      <c r="S36" s="76"/>
      <c r="T36" s="76"/>
      <c r="U36" s="76"/>
      <c r="V36" s="76"/>
      <c r="W36" s="76"/>
      <c r="X36" s="76"/>
      <c r="Y36" s="77"/>
      <c r="Z36" s="78"/>
      <c r="AA36" s="98"/>
      <c r="AB36" s="99"/>
      <c r="AC36" s="100"/>
      <c r="AD36" s="44"/>
      <c r="AE36">
        <f t="shared" si="0"/>
        <v>0</v>
      </c>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9"/>
      <c r="BI36" s="39"/>
      <c r="BJ36" s="39"/>
    </row>
    <row r="37" spans="1:62" s="4" customFormat="1" ht="40.35" customHeight="1">
      <c r="A37" s="14">
        <v>34</v>
      </c>
      <c r="B37" s="57"/>
      <c r="C37" s="58"/>
      <c r="D37" s="58"/>
      <c r="E37" s="58"/>
      <c r="F37" s="58"/>
      <c r="G37" s="58"/>
      <c r="H37" s="58"/>
      <c r="I37" s="58"/>
      <c r="J37" s="58"/>
      <c r="K37" s="58"/>
      <c r="L37" s="59"/>
      <c r="M37" s="59"/>
      <c r="N37" s="60"/>
      <c r="O37" s="74"/>
      <c r="P37" s="75"/>
      <c r="Q37" s="76"/>
      <c r="R37" s="76"/>
      <c r="S37" s="76"/>
      <c r="T37" s="76"/>
      <c r="U37" s="76"/>
      <c r="V37" s="76"/>
      <c r="W37" s="76"/>
      <c r="X37" s="76"/>
      <c r="Y37" s="77"/>
      <c r="Z37" s="78"/>
      <c r="AA37" s="98"/>
      <c r="AB37" s="99"/>
      <c r="AC37" s="100"/>
      <c r="AD37" s="44"/>
      <c r="AE37">
        <f t="shared" si="0"/>
        <v>0</v>
      </c>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9"/>
      <c r="BI37" s="39"/>
      <c r="BJ37" s="39"/>
    </row>
    <row r="38" spans="1:62" s="4" customFormat="1" ht="40.35" customHeight="1">
      <c r="A38" s="14">
        <v>36</v>
      </c>
      <c r="B38" s="57"/>
      <c r="C38" s="58"/>
      <c r="D38" s="58"/>
      <c r="E38" s="58"/>
      <c r="F38" s="58"/>
      <c r="G38" s="58"/>
      <c r="H38" s="58"/>
      <c r="I38" s="58"/>
      <c r="J38" s="58"/>
      <c r="K38" s="58"/>
      <c r="L38" s="59"/>
      <c r="M38" s="59"/>
      <c r="N38" s="60"/>
      <c r="O38" s="74"/>
      <c r="P38" s="75"/>
      <c r="Q38" s="76"/>
      <c r="R38" s="76"/>
      <c r="S38" s="76"/>
      <c r="T38" s="76"/>
      <c r="U38" s="76"/>
      <c r="V38" s="76"/>
      <c r="W38" s="76"/>
      <c r="X38" s="76"/>
      <c r="Y38" s="77"/>
      <c r="Z38" s="78"/>
      <c r="AA38" s="98"/>
      <c r="AB38" s="99"/>
      <c r="AC38" s="100"/>
      <c r="AD38" s="44"/>
      <c r="AE38">
        <f t="shared" si="0"/>
        <v>0</v>
      </c>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9"/>
      <c r="BI38" s="39"/>
      <c r="BJ38" s="39"/>
    </row>
    <row r="39" spans="1:62" s="4" customFormat="1" ht="40.35" customHeight="1" thickBot="1">
      <c r="A39" s="11" t="s">
        <v>61</v>
      </c>
      <c r="B39" s="61"/>
      <c r="C39" s="62"/>
      <c r="D39" s="62"/>
      <c r="E39" s="62"/>
      <c r="F39" s="62"/>
      <c r="G39" s="62"/>
      <c r="H39" s="62"/>
      <c r="I39" s="62"/>
      <c r="J39" s="62"/>
      <c r="K39" s="62"/>
      <c r="L39" s="63"/>
      <c r="M39" s="63"/>
      <c r="N39" s="64"/>
      <c r="O39" s="79"/>
      <c r="P39" s="80"/>
      <c r="Q39" s="81"/>
      <c r="R39" s="81"/>
      <c r="S39" s="81"/>
      <c r="T39" s="81"/>
      <c r="U39" s="81"/>
      <c r="V39" s="81"/>
      <c r="W39" s="81"/>
      <c r="X39" s="81"/>
      <c r="Y39" s="82"/>
      <c r="Z39" s="83"/>
      <c r="AA39" s="101"/>
      <c r="AB39" s="102"/>
      <c r="AC39" s="103"/>
      <c r="AD39" s="49"/>
      <c r="AE39">
        <f t="shared" si="0"/>
        <v>0</v>
      </c>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9"/>
      <c r="BI39" s="39"/>
      <c r="BJ39" s="39"/>
    </row>
    <row r="40" spans="1:62" s="4" customFormat="1" ht="18.75" customHeight="1" thickTop="1" thickBot="1">
      <c r="A40" s="16"/>
      <c r="B40" s="65" t="s">
        <v>26</v>
      </c>
      <c r="C40" s="66" t="s">
        <v>27</v>
      </c>
      <c r="D40" s="66" t="s">
        <v>28</v>
      </c>
      <c r="E40" s="66" t="s">
        <v>29</v>
      </c>
      <c r="F40" s="66" t="s">
        <v>30</v>
      </c>
      <c r="G40" s="66" t="s">
        <v>31</v>
      </c>
      <c r="H40" s="66" t="s">
        <v>32</v>
      </c>
      <c r="I40" s="66" t="s">
        <v>33</v>
      </c>
      <c r="J40" s="66" t="s">
        <v>34</v>
      </c>
      <c r="K40" s="66" t="s">
        <v>35</v>
      </c>
      <c r="L40" s="66" t="s">
        <v>36</v>
      </c>
      <c r="M40" s="66" t="s">
        <v>37</v>
      </c>
      <c r="N40" s="66" t="s">
        <v>38</v>
      </c>
      <c r="O40" s="84" t="s">
        <v>39</v>
      </c>
      <c r="P40" s="84" t="s">
        <v>40</v>
      </c>
      <c r="Q40" s="84" t="s">
        <v>41</v>
      </c>
      <c r="R40" s="84" t="s">
        <v>42</v>
      </c>
      <c r="S40" s="84" t="s">
        <v>43</v>
      </c>
      <c r="T40" s="84" t="s">
        <v>44</v>
      </c>
      <c r="U40" s="84" t="s">
        <v>27</v>
      </c>
      <c r="V40" s="84" t="s">
        <v>45</v>
      </c>
      <c r="W40" s="84" t="s">
        <v>46</v>
      </c>
      <c r="X40" s="84" t="s">
        <v>47</v>
      </c>
      <c r="Y40" s="84" t="s">
        <v>37</v>
      </c>
      <c r="Z40" s="85" t="s">
        <v>38</v>
      </c>
      <c r="AA40" s="93" t="s">
        <v>26</v>
      </c>
      <c r="AB40" s="93" t="s">
        <v>48</v>
      </c>
      <c r="AC40" s="104" t="s">
        <v>49</v>
      </c>
      <c r="AD40" s="13"/>
      <c r="AE40">
        <f t="shared" si="0"/>
        <v>0</v>
      </c>
      <c r="AF40" s="37"/>
      <c r="AG40" s="37"/>
      <c r="AH40" s="37"/>
      <c r="AI40" s="37"/>
      <c r="AJ40" s="37"/>
      <c r="AK40" s="37"/>
      <c r="AL40" s="37"/>
      <c r="AM40" s="37"/>
      <c r="AN40" s="37"/>
      <c r="AO40" s="37"/>
      <c r="AP40" s="37"/>
      <c r="AQ40" s="37"/>
      <c r="AR40" s="37"/>
      <c r="AS40" s="37"/>
      <c r="AT40" s="37"/>
      <c r="AU40" s="37"/>
      <c r="AV40" s="37"/>
      <c r="AW40" s="37"/>
      <c r="AX40" s="37"/>
      <c r="AY40" s="37"/>
      <c r="AZ40" s="37"/>
      <c r="BA40" s="37"/>
      <c r="BB40" s="37"/>
      <c r="BC40" s="37"/>
      <c r="BD40" s="37"/>
      <c r="BE40" s="37"/>
      <c r="BF40" s="37"/>
      <c r="BG40" s="37"/>
      <c r="BH40" s="39"/>
      <c r="BI40" s="39"/>
      <c r="BJ40" s="39"/>
    </row>
    <row r="41" spans="1:62" s="4" customFormat="1" ht="40.35" customHeight="1" thickTop="1">
      <c r="A41" s="10" t="s">
        <v>62</v>
      </c>
      <c r="B41" s="53"/>
      <c r="C41" s="54"/>
      <c r="D41" s="54"/>
      <c r="E41" s="54"/>
      <c r="F41" s="54"/>
      <c r="G41" s="54"/>
      <c r="H41" s="54"/>
      <c r="I41" s="54"/>
      <c r="J41" s="54"/>
      <c r="K41" s="54"/>
      <c r="L41" s="55"/>
      <c r="M41" s="55"/>
      <c r="N41" s="56"/>
      <c r="O41" s="86"/>
      <c r="P41" s="87"/>
      <c r="Q41" s="88"/>
      <c r="R41" s="88"/>
      <c r="S41" s="88"/>
      <c r="T41" s="88"/>
      <c r="U41" s="88"/>
      <c r="V41" s="88"/>
      <c r="W41" s="88"/>
      <c r="X41" s="88"/>
      <c r="Y41" s="89"/>
      <c r="Z41" s="90"/>
      <c r="AA41" s="95"/>
      <c r="AB41" s="96"/>
      <c r="AC41" s="97"/>
      <c r="AD41" s="43"/>
      <c r="AE41">
        <f t="shared" si="0"/>
        <v>0</v>
      </c>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8"/>
      <c r="BH41" s="39"/>
      <c r="BI41" s="39"/>
      <c r="BJ41" s="39"/>
    </row>
    <row r="42" spans="1:62" s="4" customFormat="1" ht="40.35" customHeight="1">
      <c r="A42" s="14">
        <v>42</v>
      </c>
      <c r="B42" s="57"/>
      <c r="C42" s="58"/>
      <c r="D42" s="58"/>
      <c r="E42" s="58"/>
      <c r="F42" s="58"/>
      <c r="G42" s="58"/>
      <c r="H42" s="58"/>
      <c r="I42" s="58"/>
      <c r="J42" s="58"/>
      <c r="K42" s="58"/>
      <c r="L42" s="59"/>
      <c r="M42" s="59"/>
      <c r="N42" s="60"/>
      <c r="O42" s="74"/>
      <c r="P42" s="75"/>
      <c r="Q42" s="76"/>
      <c r="R42" s="76"/>
      <c r="S42" s="76"/>
      <c r="T42" s="76"/>
      <c r="U42" s="76"/>
      <c r="V42" s="76"/>
      <c r="W42" s="76"/>
      <c r="X42" s="76"/>
      <c r="Y42" s="77"/>
      <c r="Z42" s="78"/>
      <c r="AA42" s="98"/>
      <c r="AB42" s="99"/>
      <c r="AC42" s="100"/>
      <c r="AD42" s="44"/>
      <c r="AE42">
        <f t="shared" si="0"/>
        <v>0</v>
      </c>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9"/>
      <c r="BI42" s="39"/>
      <c r="BJ42" s="39"/>
    </row>
    <row r="43" spans="1:62" s="4" customFormat="1" ht="40.35" customHeight="1">
      <c r="A43" s="14">
        <v>44</v>
      </c>
      <c r="B43" s="57"/>
      <c r="C43" s="58"/>
      <c r="D43" s="58"/>
      <c r="E43" s="58"/>
      <c r="F43" s="58"/>
      <c r="G43" s="58"/>
      <c r="H43" s="58"/>
      <c r="I43" s="58"/>
      <c r="J43" s="58"/>
      <c r="K43" s="58"/>
      <c r="L43" s="59"/>
      <c r="M43" s="59"/>
      <c r="N43" s="60"/>
      <c r="O43" s="74"/>
      <c r="P43" s="75"/>
      <c r="Q43" s="76"/>
      <c r="R43" s="76"/>
      <c r="S43" s="76"/>
      <c r="T43" s="76"/>
      <c r="U43" s="76"/>
      <c r="V43" s="76"/>
      <c r="W43" s="76"/>
      <c r="X43" s="76"/>
      <c r="Y43" s="77"/>
      <c r="Z43" s="78"/>
      <c r="AA43" s="98"/>
      <c r="AB43" s="99"/>
      <c r="AC43" s="100"/>
      <c r="AD43" s="44"/>
      <c r="AE43">
        <f t="shared" si="0"/>
        <v>0</v>
      </c>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9"/>
      <c r="BI43" s="39"/>
      <c r="BJ43" s="39"/>
    </row>
    <row r="44" spans="1:62" s="4" customFormat="1" ht="40.35" customHeight="1">
      <c r="A44" s="14">
        <v>46</v>
      </c>
      <c r="B44" s="57"/>
      <c r="C44" s="58"/>
      <c r="D44" s="58"/>
      <c r="E44" s="58"/>
      <c r="F44" s="58"/>
      <c r="G44" s="58"/>
      <c r="H44" s="58"/>
      <c r="I44" s="58"/>
      <c r="J44" s="58"/>
      <c r="K44" s="58"/>
      <c r="L44" s="59"/>
      <c r="M44" s="59"/>
      <c r="N44" s="60"/>
      <c r="O44" s="74"/>
      <c r="P44" s="75"/>
      <c r="Q44" s="76"/>
      <c r="R44" s="76"/>
      <c r="S44" s="76"/>
      <c r="T44" s="76"/>
      <c r="U44" s="76"/>
      <c r="V44" s="76"/>
      <c r="W44" s="76"/>
      <c r="X44" s="76"/>
      <c r="Y44" s="77"/>
      <c r="Z44" s="78"/>
      <c r="AA44" s="98"/>
      <c r="AB44" s="99"/>
      <c r="AC44" s="100"/>
      <c r="AD44" s="44"/>
      <c r="AE44">
        <f t="shared" si="0"/>
        <v>0</v>
      </c>
      <c r="AF44" s="38"/>
      <c r="AG44" s="38"/>
      <c r="AH44" s="38"/>
      <c r="AI44" s="38"/>
      <c r="AJ44" s="38"/>
      <c r="AK44" s="38"/>
      <c r="AL44" s="38"/>
      <c r="AM44" s="38"/>
      <c r="AN44" s="38"/>
      <c r="AO44" s="38"/>
      <c r="AP44" s="38"/>
      <c r="AQ44" s="38"/>
      <c r="AR44" s="38"/>
      <c r="AS44" s="38"/>
      <c r="AT44" s="38"/>
      <c r="AU44" s="38"/>
      <c r="AV44" s="38"/>
      <c r="AW44" s="38"/>
      <c r="AX44" s="38"/>
      <c r="AY44" s="38"/>
      <c r="AZ44" s="38"/>
      <c r="BA44" s="38"/>
      <c r="BB44" s="38"/>
      <c r="BC44" s="38"/>
      <c r="BD44" s="38"/>
      <c r="BE44" s="38"/>
      <c r="BF44" s="38"/>
      <c r="BG44" s="38"/>
      <c r="BH44" s="39"/>
      <c r="BI44" s="39"/>
      <c r="BJ44" s="39"/>
    </row>
    <row r="45" spans="1:62" s="4" customFormat="1" ht="40.35" customHeight="1" thickBot="1">
      <c r="A45" s="15" t="s">
        <v>63</v>
      </c>
      <c r="B45" s="61"/>
      <c r="C45" s="62"/>
      <c r="D45" s="62"/>
      <c r="E45" s="62"/>
      <c r="F45" s="62"/>
      <c r="G45" s="62"/>
      <c r="H45" s="62"/>
      <c r="I45" s="62"/>
      <c r="J45" s="62"/>
      <c r="K45" s="62"/>
      <c r="L45" s="63"/>
      <c r="M45" s="63"/>
      <c r="N45" s="64"/>
      <c r="O45" s="79"/>
      <c r="P45" s="80"/>
      <c r="Q45" s="81"/>
      <c r="R45" s="81"/>
      <c r="S45" s="81"/>
      <c r="T45" s="81"/>
      <c r="U45" s="81"/>
      <c r="V45" s="81"/>
      <c r="W45" s="81"/>
      <c r="X45" s="81"/>
      <c r="Y45" s="82"/>
      <c r="Z45" s="83"/>
      <c r="AA45" s="101"/>
      <c r="AB45" s="102"/>
      <c r="AC45" s="103"/>
      <c r="AD45" s="45"/>
      <c r="AE45">
        <f t="shared" si="0"/>
        <v>0</v>
      </c>
      <c r="AF45" s="38"/>
      <c r="AG45" s="38"/>
      <c r="AH45" s="38"/>
      <c r="AI45" s="38"/>
      <c r="AJ45" s="38"/>
      <c r="AK45" s="38"/>
      <c r="AL45" s="38"/>
      <c r="AM45" s="38"/>
      <c r="AN45" s="38"/>
      <c r="AO45" s="38"/>
      <c r="AP45" s="38"/>
      <c r="AQ45" s="38"/>
      <c r="AR45" s="38"/>
      <c r="AS45" s="38"/>
      <c r="AT45" s="38"/>
      <c r="AU45" s="38"/>
      <c r="AV45" s="38"/>
      <c r="AW45" s="38"/>
      <c r="AX45" s="38"/>
      <c r="AY45" s="38"/>
      <c r="AZ45" s="38"/>
      <c r="BA45" s="38"/>
      <c r="BB45" s="38"/>
      <c r="BC45" s="38"/>
      <c r="BD45" s="38"/>
      <c r="BE45" s="38"/>
      <c r="BF45" s="38"/>
      <c r="BG45" s="38"/>
      <c r="BH45" s="39"/>
      <c r="BI45" s="39"/>
      <c r="BJ45" s="39"/>
    </row>
    <row r="46" spans="1:62" s="4" customFormat="1" ht="20.25" customHeight="1" thickTop="1" thickBot="1">
      <c r="A46" s="9"/>
      <c r="B46" s="65" t="s">
        <v>26</v>
      </c>
      <c r="C46" s="66" t="s">
        <v>27</v>
      </c>
      <c r="D46" s="66" t="s">
        <v>28</v>
      </c>
      <c r="E46" s="66" t="s">
        <v>29</v>
      </c>
      <c r="F46" s="66" t="s">
        <v>30</v>
      </c>
      <c r="G46" s="66" t="s">
        <v>31</v>
      </c>
      <c r="H46" s="66" t="s">
        <v>32</v>
      </c>
      <c r="I46" s="66" t="s">
        <v>33</v>
      </c>
      <c r="J46" s="66" t="s">
        <v>34</v>
      </c>
      <c r="K46" s="66" t="s">
        <v>35</v>
      </c>
      <c r="L46" s="66" t="s">
        <v>36</v>
      </c>
      <c r="M46" s="66" t="s">
        <v>37</v>
      </c>
      <c r="N46" s="66" t="s">
        <v>38</v>
      </c>
      <c r="O46" s="84" t="s">
        <v>39</v>
      </c>
      <c r="P46" s="84" t="s">
        <v>40</v>
      </c>
      <c r="Q46" s="84" t="s">
        <v>41</v>
      </c>
      <c r="R46" s="84" t="s">
        <v>42</v>
      </c>
      <c r="S46" s="84" t="s">
        <v>43</v>
      </c>
      <c r="T46" s="84" t="s">
        <v>44</v>
      </c>
      <c r="U46" s="84" t="s">
        <v>27</v>
      </c>
      <c r="V46" s="84" t="s">
        <v>45</v>
      </c>
      <c r="W46" s="84" t="s">
        <v>46</v>
      </c>
      <c r="X46" s="84" t="s">
        <v>47</v>
      </c>
      <c r="Y46" s="84" t="s">
        <v>37</v>
      </c>
      <c r="Z46" s="85" t="s">
        <v>38</v>
      </c>
      <c r="AA46" s="93" t="s">
        <v>26</v>
      </c>
      <c r="AB46" s="93" t="s">
        <v>48</v>
      </c>
      <c r="AC46" s="104" t="s">
        <v>49</v>
      </c>
      <c r="AD46" s="12"/>
      <c r="AE46">
        <f t="shared" si="0"/>
        <v>0</v>
      </c>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9"/>
      <c r="BI46" s="39"/>
      <c r="BJ46" s="39"/>
    </row>
    <row r="47" spans="1:62" s="4" customFormat="1" ht="40.35" customHeight="1" thickTop="1">
      <c r="A47" s="10" t="s">
        <v>64</v>
      </c>
      <c r="B47" s="53"/>
      <c r="C47" s="54"/>
      <c r="D47" s="54"/>
      <c r="E47" s="54"/>
      <c r="F47" s="54"/>
      <c r="G47" s="54"/>
      <c r="H47" s="54"/>
      <c r="I47" s="54"/>
      <c r="J47" s="54"/>
      <c r="K47" s="54"/>
      <c r="L47" s="55"/>
      <c r="M47" s="55"/>
      <c r="N47" s="56"/>
      <c r="O47" s="86"/>
      <c r="P47" s="87"/>
      <c r="Q47" s="88"/>
      <c r="R47" s="88"/>
      <c r="S47" s="88"/>
      <c r="T47" s="88"/>
      <c r="U47" s="88"/>
      <c r="V47" s="88"/>
      <c r="W47" s="88"/>
      <c r="X47" s="88"/>
      <c r="Y47" s="89"/>
      <c r="Z47" s="90"/>
      <c r="AA47" s="95"/>
      <c r="AB47" s="96"/>
      <c r="AC47" s="97"/>
      <c r="AD47" s="43"/>
      <c r="AE47">
        <f t="shared" si="0"/>
        <v>0</v>
      </c>
      <c r="AF47" s="38"/>
      <c r="AG47" s="38"/>
      <c r="AH47" s="38"/>
      <c r="AI47" s="38"/>
      <c r="AJ47" s="38"/>
      <c r="AK47" s="38"/>
      <c r="AL47" s="38"/>
      <c r="AM47" s="38"/>
      <c r="AN47" s="38"/>
      <c r="AO47" s="38"/>
      <c r="AP47" s="38"/>
      <c r="AQ47" s="38"/>
      <c r="AR47" s="38"/>
      <c r="AS47" s="38"/>
      <c r="AT47" s="38"/>
      <c r="AU47" s="38"/>
      <c r="AV47" s="38"/>
      <c r="AW47" s="38"/>
      <c r="AX47" s="38"/>
      <c r="AY47" s="38"/>
      <c r="AZ47" s="38"/>
      <c r="BA47" s="38"/>
      <c r="BB47" s="38"/>
      <c r="BC47" s="38"/>
      <c r="BD47" s="38"/>
      <c r="BE47" s="38"/>
      <c r="BF47" s="38"/>
      <c r="BG47" s="38"/>
      <c r="BH47" s="39"/>
      <c r="BI47" s="39"/>
      <c r="BJ47" s="39"/>
    </row>
    <row r="48" spans="1:62" s="4" customFormat="1" ht="40.35" customHeight="1">
      <c r="A48" s="14">
        <v>52</v>
      </c>
      <c r="B48" s="57"/>
      <c r="C48" s="58"/>
      <c r="D48" s="58"/>
      <c r="E48" s="58"/>
      <c r="F48" s="58"/>
      <c r="G48" s="58"/>
      <c r="H48" s="58"/>
      <c r="I48" s="58"/>
      <c r="J48" s="58"/>
      <c r="K48" s="58"/>
      <c r="L48" s="59"/>
      <c r="M48" s="59"/>
      <c r="N48" s="60"/>
      <c r="O48" s="74"/>
      <c r="P48" s="75"/>
      <c r="Q48" s="76"/>
      <c r="R48" s="76"/>
      <c r="S48" s="76"/>
      <c r="T48" s="76"/>
      <c r="U48" s="76"/>
      <c r="V48" s="76"/>
      <c r="W48" s="76"/>
      <c r="X48" s="76"/>
      <c r="Y48" s="77"/>
      <c r="Z48" s="78"/>
      <c r="AA48" s="98"/>
      <c r="AB48" s="99"/>
      <c r="AC48" s="100"/>
      <c r="AD48" s="44"/>
      <c r="AE48">
        <f t="shared" si="0"/>
        <v>0</v>
      </c>
      <c r="AF48" s="38"/>
      <c r="AG48" s="38"/>
      <c r="AH48" s="38"/>
      <c r="AI48" s="38"/>
      <c r="AJ48" s="38"/>
      <c r="AK48" s="38"/>
      <c r="AL48" s="38"/>
      <c r="AM48" s="38"/>
      <c r="AN48" s="38"/>
      <c r="AO48" s="38"/>
      <c r="AP48" s="38"/>
      <c r="AQ48" s="38"/>
      <c r="AR48" s="38"/>
      <c r="AS48" s="38"/>
      <c r="AT48" s="38"/>
      <c r="AU48" s="38"/>
      <c r="AV48" s="38"/>
      <c r="AW48" s="38"/>
      <c r="AX48" s="38"/>
      <c r="AY48" s="38"/>
      <c r="AZ48" s="38"/>
      <c r="BA48" s="38"/>
      <c r="BB48" s="38"/>
      <c r="BC48" s="38"/>
      <c r="BD48" s="38"/>
      <c r="BE48" s="38"/>
      <c r="BF48" s="38"/>
      <c r="BG48" s="38"/>
      <c r="BH48" s="39"/>
      <c r="BI48" s="39"/>
      <c r="BJ48" s="39"/>
    </row>
    <row r="49" spans="1:62" s="4" customFormat="1" ht="40.35" customHeight="1">
      <c r="A49" s="14">
        <v>54</v>
      </c>
      <c r="B49" s="57"/>
      <c r="C49" s="58"/>
      <c r="D49" s="58"/>
      <c r="E49" s="58"/>
      <c r="F49" s="58"/>
      <c r="G49" s="58"/>
      <c r="H49" s="58"/>
      <c r="I49" s="58"/>
      <c r="J49" s="58"/>
      <c r="K49" s="58"/>
      <c r="L49" s="59"/>
      <c r="M49" s="59"/>
      <c r="N49" s="60"/>
      <c r="O49" s="74"/>
      <c r="P49" s="75"/>
      <c r="Q49" s="76"/>
      <c r="R49" s="76"/>
      <c r="S49" s="76"/>
      <c r="T49" s="76"/>
      <c r="U49" s="76"/>
      <c r="V49" s="76"/>
      <c r="W49" s="76"/>
      <c r="X49" s="76"/>
      <c r="Y49" s="77"/>
      <c r="Z49" s="78"/>
      <c r="AA49" s="98"/>
      <c r="AB49" s="99"/>
      <c r="AC49" s="100"/>
      <c r="AD49" s="44"/>
      <c r="AE49">
        <f t="shared" si="0"/>
        <v>0</v>
      </c>
      <c r="AF49" s="38"/>
      <c r="AG49" s="38"/>
      <c r="AH49" s="38"/>
      <c r="AI49" s="38"/>
      <c r="AJ49" s="38"/>
      <c r="AK49" s="38"/>
      <c r="AL49" s="38"/>
      <c r="AM49" s="38"/>
      <c r="AN49" s="38"/>
      <c r="AO49" s="38"/>
      <c r="AP49" s="38"/>
      <c r="AQ49" s="38"/>
      <c r="AR49" s="38"/>
      <c r="AS49" s="38"/>
      <c r="AT49" s="38"/>
      <c r="AU49" s="38"/>
      <c r="AV49" s="38"/>
      <c r="AW49" s="38"/>
      <c r="AX49" s="38"/>
      <c r="AY49" s="38"/>
      <c r="AZ49" s="38"/>
      <c r="BA49" s="38"/>
      <c r="BB49" s="38"/>
      <c r="BC49" s="38"/>
      <c r="BD49" s="38"/>
      <c r="BE49" s="38"/>
      <c r="BF49" s="38"/>
      <c r="BG49" s="38"/>
      <c r="BH49" s="39"/>
      <c r="BI49" s="39"/>
      <c r="BJ49" s="39"/>
    </row>
    <row r="50" spans="1:62" s="4" customFormat="1" ht="40.35" customHeight="1">
      <c r="A50" s="14">
        <v>56</v>
      </c>
      <c r="B50" s="57"/>
      <c r="C50" s="58"/>
      <c r="D50" s="58"/>
      <c r="E50" s="58"/>
      <c r="F50" s="58"/>
      <c r="G50" s="58"/>
      <c r="H50" s="58"/>
      <c r="I50" s="58"/>
      <c r="J50" s="58"/>
      <c r="K50" s="58"/>
      <c r="L50" s="59"/>
      <c r="M50" s="59"/>
      <c r="N50" s="60"/>
      <c r="O50" s="74"/>
      <c r="P50" s="75"/>
      <c r="Q50" s="76"/>
      <c r="R50" s="76"/>
      <c r="S50" s="76"/>
      <c r="T50" s="76"/>
      <c r="U50" s="76"/>
      <c r="V50" s="76"/>
      <c r="W50" s="76"/>
      <c r="X50" s="76"/>
      <c r="Y50" s="77"/>
      <c r="Z50" s="78"/>
      <c r="AA50" s="98"/>
      <c r="AB50" s="99"/>
      <c r="AC50" s="100"/>
      <c r="AD50" s="44"/>
      <c r="AE50">
        <f t="shared" si="0"/>
        <v>0</v>
      </c>
      <c r="AF50" s="38"/>
      <c r="AG50" s="38"/>
      <c r="AH50" s="38"/>
      <c r="AI50" s="38"/>
      <c r="AJ50" s="38"/>
      <c r="AK50" s="38"/>
      <c r="AL50" s="38"/>
      <c r="AM50" s="38"/>
      <c r="AN50" s="38"/>
      <c r="AO50" s="38"/>
      <c r="AP50" s="38"/>
      <c r="AQ50" s="38"/>
      <c r="AR50" s="38"/>
      <c r="AS50" s="38"/>
      <c r="AT50" s="38"/>
      <c r="AU50" s="38"/>
      <c r="AV50" s="38"/>
      <c r="AW50" s="38"/>
      <c r="AX50" s="38"/>
      <c r="AY50" s="38"/>
      <c r="AZ50" s="38"/>
      <c r="BA50" s="38"/>
      <c r="BB50" s="38"/>
      <c r="BC50" s="38"/>
      <c r="BD50" s="38"/>
      <c r="BE50" s="38"/>
      <c r="BF50" s="38"/>
      <c r="BG50" s="38"/>
      <c r="BH50" s="39"/>
      <c r="BI50" s="39"/>
      <c r="BJ50" s="39"/>
    </row>
    <row r="51" spans="1:62" s="4" customFormat="1" ht="40.35" customHeight="1" thickBot="1">
      <c r="A51" s="11" t="s">
        <v>65</v>
      </c>
      <c r="B51" s="61"/>
      <c r="C51" s="62"/>
      <c r="D51" s="62"/>
      <c r="E51" s="62"/>
      <c r="F51" s="62"/>
      <c r="G51" s="62"/>
      <c r="H51" s="62"/>
      <c r="I51" s="62"/>
      <c r="J51" s="62"/>
      <c r="K51" s="62"/>
      <c r="L51" s="63"/>
      <c r="M51" s="63"/>
      <c r="N51" s="64"/>
      <c r="O51" s="79"/>
      <c r="P51" s="80"/>
      <c r="Q51" s="81"/>
      <c r="R51" s="81"/>
      <c r="S51" s="81"/>
      <c r="T51" s="81"/>
      <c r="U51" s="81"/>
      <c r="V51" s="81"/>
      <c r="W51" s="81"/>
      <c r="X51" s="81"/>
      <c r="Y51" s="82"/>
      <c r="Z51" s="83"/>
      <c r="AA51" s="101"/>
      <c r="AB51" s="102"/>
      <c r="AC51" s="103"/>
      <c r="AD51" s="49"/>
      <c r="AE51">
        <f t="shared" si="0"/>
        <v>0</v>
      </c>
      <c r="AF51" s="38"/>
      <c r="AG51" s="38"/>
      <c r="AH51" s="38"/>
      <c r="AI51" s="38"/>
      <c r="AJ51" s="38"/>
      <c r="AK51" s="38"/>
      <c r="AL51" s="38"/>
      <c r="AM51" s="38"/>
      <c r="AN51" s="38"/>
      <c r="AO51" s="38"/>
      <c r="AP51" s="38"/>
      <c r="AQ51" s="38"/>
      <c r="AR51" s="38"/>
      <c r="AS51" s="38"/>
      <c r="AT51" s="38"/>
      <c r="AU51" s="38"/>
      <c r="AV51" s="38"/>
      <c r="AW51" s="38"/>
      <c r="AX51" s="38"/>
      <c r="AY51" s="38"/>
      <c r="AZ51" s="38"/>
      <c r="BA51" s="38"/>
      <c r="BB51" s="38"/>
      <c r="BC51" s="38"/>
      <c r="BD51" s="38"/>
      <c r="BE51" s="38"/>
      <c r="BF51" s="38"/>
      <c r="BG51" s="38"/>
      <c r="BH51" s="39"/>
      <c r="BI51" s="39"/>
      <c r="BJ51" s="39"/>
    </row>
    <row r="52" spans="1:62" ht="15.75" customHeight="1" thickTop="1" thickBot="1">
      <c r="A52" s="48"/>
      <c r="B52" s="203" t="s">
        <v>21</v>
      </c>
      <c r="C52" s="204"/>
      <c r="D52" s="204"/>
      <c r="E52" s="204"/>
      <c r="F52" s="204"/>
      <c r="G52" s="204"/>
      <c r="H52" s="204"/>
      <c r="I52" s="204"/>
      <c r="J52" s="204"/>
      <c r="K52" s="204"/>
      <c r="L52" s="204"/>
      <c r="M52" s="204"/>
      <c r="N52" s="204"/>
      <c r="O52" s="205" t="s">
        <v>59</v>
      </c>
      <c r="P52" s="206"/>
      <c r="Q52" s="206"/>
      <c r="R52" s="206"/>
      <c r="S52" s="206"/>
      <c r="T52" s="206"/>
      <c r="U52" s="206"/>
      <c r="V52" s="206"/>
      <c r="W52" s="206"/>
      <c r="X52" s="206"/>
      <c r="Y52" s="206"/>
      <c r="Z52" s="207"/>
      <c r="AA52" s="189" t="s">
        <v>23</v>
      </c>
      <c r="AB52" s="190"/>
      <c r="AC52" s="191"/>
      <c r="AD52" s="179" t="s">
        <v>24</v>
      </c>
      <c r="AE52">
        <f t="shared" si="0"/>
        <v>0</v>
      </c>
      <c r="AF52" s="178"/>
      <c r="AG52" s="178"/>
      <c r="AH52" s="178"/>
      <c r="AI52" s="178"/>
      <c r="AJ52" s="178"/>
      <c r="AK52" s="178"/>
      <c r="AL52" s="178"/>
      <c r="AM52" s="178"/>
      <c r="AN52" s="178"/>
      <c r="AO52" s="178"/>
      <c r="AP52" s="178"/>
      <c r="AQ52" s="178"/>
      <c r="AR52" s="178"/>
      <c r="AS52" s="178"/>
      <c r="AT52" s="178"/>
      <c r="AU52" s="178"/>
      <c r="AV52" s="178"/>
      <c r="AW52" s="178"/>
      <c r="AX52" s="178"/>
      <c r="AY52" s="178"/>
      <c r="AZ52" s="178"/>
      <c r="BA52" s="178"/>
      <c r="BB52" s="178"/>
      <c r="BC52" s="178"/>
      <c r="BD52" s="178"/>
      <c r="BE52" s="178"/>
      <c r="BF52" s="178"/>
      <c r="BG52" s="178"/>
      <c r="BH52" s="33"/>
      <c r="BI52" s="33"/>
      <c r="BJ52" s="33"/>
    </row>
    <row r="53" spans="1:62" ht="15" thickTop="1" thickBot="1">
      <c r="A53" s="1" t="s">
        <v>25</v>
      </c>
      <c r="B53" s="65" t="s">
        <v>26</v>
      </c>
      <c r="C53" s="66" t="s">
        <v>27</v>
      </c>
      <c r="D53" s="66" t="s">
        <v>28</v>
      </c>
      <c r="E53" s="66" t="s">
        <v>29</v>
      </c>
      <c r="F53" s="66" t="s">
        <v>30</v>
      </c>
      <c r="G53" s="66" t="s">
        <v>31</v>
      </c>
      <c r="H53" s="66" t="s">
        <v>32</v>
      </c>
      <c r="I53" s="66" t="s">
        <v>33</v>
      </c>
      <c r="J53" s="66" t="s">
        <v>34</v>
      </c>
      <c r="K53" s="66" t="s">
        <v>35</v>
      </c>
      <c r="L53" s="66" t="s">
        <v>36</v>
      </c>
      <c r="M53" s="66" t="s">
        <v>37</v>
      </c>
      <c r="N53" s="66" t="s">
        <v>38</v>
      </c>
      <c r="O53" s="84" t="s">
        <v>39</v>
      </c>
      <c r="P53" s="84" t="s">
        <v>40</v>
      </c>
      <c r="Q53" s="84" t="s">
        <v>41</v>
      </c>
      <c r="R53" s="84" t="s">
        <v>42</v>
      </c>
      <c r="S53" s="84" t="s">
        <v>43</v>
      </c>
      <c r="T53" s="84" t="s">
        <v>44</v>
      </c>
      <c r="U53" s="84" t="s">
        <v>27</v>
      </c>
      <c r="V53" s="84" t="s">
        <v>45</v>
      </c>
      <c r="W53" s="84" t="s">
        <v>46</v>
      </c>
      <c r="X53" s="84" t="s">
        <v>47</v>
      </c>
      <c r="Y53" s="84" t="s">
        <v>37</v>
      </c>
      <c r="Z53" s="85" t="s">
        <v>38</v>
      </c>
      <c r="AA53" s="93" t="s">
        <v>26</v>
      </c>
      <c r="AB53" s="93" t="s">
        <v>48</v>
      </c>
      <c r="AC53" s="104" t="s">
        <v>49</v>
      </c>
      <c r="AD53" s="180"/>
      <c r="AE53">
        <f t="shared" si="0"/>
        <v>0</v>
      </c>
      <c r="AF53" s="37"/>
      <c r="AG53" s="37"/>
      <c r="AH53" s="37"/>
      <c r="AI53" s="37"/>
      <c r="AJ53" s="37"/>
      <c r="AK53" s="37"/>
      <c r="AL53" s="37"/>
      <c r="AM53" s="37"/>
      <c r="AN53" s="37"/>
      <c r="AO53" s="37"/>
      <c r="AP53" s="37"/>
      <c r="AQ53" s="37"/>
      <c r="AR53" s="37"/>
      <c r="AS53" s="37"/>
      <c r="AT53" s="37"/>
      <c r="AU53" s="37"/>
      <c r="AV53" s="37"/>
      <c r="AW53" s="37"/>
      <c r="AX53" s="37"/>
      <c r="AY53" s="37"/>
      <c r="AZ53" s="37"/>
      <c r="BA53" s="37"/>
      <c r="BB53" s="37"/>
      <c r="BC53" s="37"/>
      <c r="BD53" s="37"/>
      <c r="BE53" s="37"/>
      <c r="BF53" s="37"/>
      <c r="BG53" s="37"/>
      <c r="BH53" s="33"/>
      <c r="BI53" s="33"/>
      <c r="BJ53" s="33"/>
    </row>
    <row r="54" spans="1:62" s="4" customFormat="1" ht="40.35" customHeight="1" thickTop="1">
      <c r="A54" s="10" t="s">
        <v>66</v>
      </c>
      <c r="B54" s="53"/>
      <c r="C54" s="54"/>
      <c r="D54" s="54"/>
      <c r="E54" s="54"/>
      <c r="F54" s="54"/>
      <c r="G54" s="54"/>
      <c r="H54" s="54"/>
      <c r="I54" s="54"/>
      <c r="J54" s="54"/>
      <c r="K54" s="54"/>
      <c r="L54" s="55"/>
      <c r="M54" s="55"/>
      <c r="N54" s="56"/>
      <c r="O54" s="86"/>
      <c r="P54" s="87"/>
      <c r="Q54" s="88"/>
      <c r="R54" s="88"/>
      <c r="S54" s="88"/>
      <c r="T54" s="88"/>
      <c r="U54" s="88"/>
      <c r="V54" s="88"/>
      <c r="W54" s="88"/>
      <c r="X54" s="88"/>
      <c r="Y54" s="89"/>
      <c r="Z54" s="90"/>
      <c r="AA54" s="95"/>
      <c r="AB54" s="96"/>
      <c r="AC54" s="97"/>
      <c r="AD54" s="43"/>
      <c r="AE54">
        <f t="shared" si="0"/>
        <v>0</v>
      </c>
      <c r="AF54" s="38"/>
      <c r="AG54" s="38"/>
      <c r="AH54" s="38"/>
      <c r="AI54" s="38"/>
      <c r="AJ54" s="38"/>
      <c r="AK54" s="38"/>
      <c r="AL54" s="38"/>
      <c r="AM54" s="38"/>
      <c r="AN54" s="38"/>
      <c r="AO54" s="38"/>
      <c r="AP54" s="38"/>
      <c r="AQ54" s="38"/>
      <c r="AR54" s="38"/>
      <c r="AS54" s="38"/>
      <c r="AT54" s="38"/>
      <c r="AU54" s="38"/>
      <c r="AV54" s="38"/>
      <c r="AW54" s="38"/>
      <c r="AX54" s="38"/>
      <c r="AY54" s="38"/>
      <c r="AZ54" s="38"/>
      <c r="BA54" s="38"/>
      <c r="BB54" s="38"/>
      <c r="BC54" s="38"/>
      <c r="BD54" s="38"/>
      <c r="BE54" s="38"/>
      <c r="BF54" s="38"/>
      <c r="BG54" s="38"/>
      <c r="BH54" s="39"/>
      <c r="BI54" s="39"/>
      <c r="BJ54" s="39"/>
    </row>
    <row r="55" spans="1:62" s="4" customFormat="1" ht="40.35" customHeight="1">
      <c r="A55" s="14">
        <v>62</v>
      </c>
      <c r="B55" s="57"/>
      <c r="C55" s="58"/>
      <c r="D55" s="58"/>
      <c r="E55" s="58"/>
      <c r="F55" s="58"/>
      <c r="G55" s="58"/>
      <c r="H55" s="58"/>
      <c r="I55" s="58"/>
      <c r="J55" s="58"/>
      <c r="K55" s="58"/>
      <c r="L55" s="59"/>
      <c r="M55" s="59"/>
      <c r="N55" s="60"/>
      <c r="O55" s="74"/>
      <c r="P55" s="75"/>
      <c r="Q55" s="76"/>
      <c r="R55" s="76"/>
      <c r="S55" s="76"/>
      <c r="T55" s="76"/>
      <c r="U55" s="76"/>
      <c r="V55" s="76"/>
      <c r="W55" s="76"/>
      <c r="X55" s="76"/>
      <c r="Y55" s="77"/>
      <c r="Z55" s="78"/>
      <c r="AA55" s="98"/>
      <c r="AB55" s="99"/>
      <c r="AC55" s="100"/>
      <c r="AD55" s="44"/>
      <c r="AE55">
        <f t="shared" si="0"/>
        <v>0</v>
      </c>
      <c r="AF55" s="38"/>
      <c r="AG55" s="38"/>
      <c r="AH55" s="38"/>
      <c r="AI55" s="38"/>
      <c r="AJ55" s="38"/>
      <c r="AK55" s="38"/>
      <c r="AL55" s="38"/>
      <c r="AM55" s="38"/>
      <c r="AN55" s="38"/>
      <c r="AO55" s="38"/>
      <c r="AP55" s="38"/>
      <c r="AQ55" s="38"/>
      <c r="AR55" s="38"/>
      <c r="AS55" s="38"/>
      <c r="AT55" s="38"/>
      <c r="AU55" s="38"/>
      <c r="AV55" s="38"/>
      <c r="AW55" s="38"/>
      <c r="AX55" s="38"/>
      <c r="AY55" s="38"/>
      <c r="AZ55" s="38"/>
      <c r="BA55" s="38"/>
      <c r="BB55" s="38"/>
      <c r="BC55" s="38"/>
      <c r="BD55" s="38"/>
      <c r="BE55" s="38"/>
      <c r="BF55" s="38"/>
      <c r="BG55" s="38"/>
      <c r="BH55" s="39"/>
      <c r="BI55" s="39"/>
      <c r="BJ55" s="39"/>
    </row>
    <row r="56" spans="1:62" s="4" customFormat="1" ht="40.35" customHeight="1">
      <c r="A56" s="14">
        <v>64</v>
      </c>
      <c r="B56" s="57"/>
      <c r="C56" s="58"/>
      <c r="D56" s="58"/>
      <c r="E56" s="58"/>
      <c r="F56" s="58"/>
      <c r="G56" s="58"/>
      <c r="H56" s="58"/>
      <c r="I56" s="58"/>
      <c r="J56" s="58"/>
      <c r="K56" s="58"/>
      <c r="L56" s="59"/>
      <c r="M56" s="59"/>
      <c r="N56" s="60"/>
      <c r="O56" s="74"/>
      <c r="P56" s="75"/>
      <c r="Q56" s="76"/>
      <c r="R56" s="76"/>
      <c r="S56" s="76"/>
      <c r="T56" s="76"/>
      <c r="U56" s="76"/>
      <c r="V56" s="76"/>
      <c r="W56" s="76"/>
      <c r="X56" s="76"/>
      <c r="Y56" s="77"/>
      <c r="Z56" s="78"/>
      <c r="AA56" s="98"/>
      <c r="AB56" s="99"/>
      <c r="AC56" s="100"/>
      <c r="AD56" s="44"/>
      <c r="AE56">
        <f t="shared" si="0"/>
        <v>0</v>
      </c>
      <c r="AF56" s="38"/>
      <c r="AG56" s="38"/>
      <c r="AH56" s="38"/>
      <c r="AI56" s="38"/>
      <c r="AJ56" s="38"/>
      <c r="AK56" s="38"/>
      <c r="AL56" s="38"/>
      <c r="AM56" s="38"/>
      <c r="AN56" s="38"/>
      <c r="AO56" s="38"/>
      <c r="AP56" s="38"/>
      <c r="AQ56" s="38"/>
      <c r="AR56" s="38"/>
      <c r="AS56" s="38"/>
      <c r="AT56" s="38"/>
      <c r="AU56" s="38"/>
      <c r="AV56" s="38"/>
      <c r="AW56" s="38"/>
      <c r="AX56" s="38"/>
      <c r="AY56" s="38"/>
      <c r="AZ56" s="38"/>
      <c r="BA56" s="38"/>
      <c r="BB56" s="38"/>
      <c r="BC56" s="38"/>
      <c r="BD56" s="38"/>
      <c r="BE56" s="38"/>
      <c r="BF56" s="38"/>
      <c r="BG56" s="38"/>
      <c r="BH56" s="39"/>
      <c r="BI56" s="39"/>
      <c r="BJ56" s="39"/>
    </row>
    <row r="57" spans="1:62" s="4" customFormat="1" ht="40.35" customHeight="1">
      <c r="A57" s="14">
        <v>66</v>
      </c>
      <c r="B57" s="57"/>
      <c r="C57" s="58"/>
      <c r="D57" s="58"/>
      <c r="E57" s="58"/>
      <c r="F57" s="58"/>
      <c r="G57" s="58"/>
      <c r="H57" s="58"/>
      <c r="I57" s="58"/>
      <c r="J57" s="58"/>
      <c r="K57" s="58"/>
      <c r="L57" s="59"/>
      <c r="M57" s="59"/>
      <c r="N57" s="60"/>
      <c r="O57" s="74"/>
      <c r="P57" s="75"/>
      <c r="Q57" s="76"/>
      <c r="R57" s="76"/>
      <c r="S57" s="76"/>
      <c r="T57" s="76"/>
      <c r="U57" s="76"/>
      <c r="V57" s="76"/>
      <c r="W57" s="76"/>
      <c r="X57" s="76"/>
      <c r="Y57" s="77"/>
      <c r="Z57" s="78"/>
      <c r="AA57" s="98"/>
      <c r="AB57" s="99"/>
      <c r="AC57" s="100"/>
      <c r="AD57" s="44"/>
      <c r="AE57">
        <f t="shared" si="0"/>
        <v>0</v>
      </c>
      <c r="AF57" s="38"/>
      <c r="AG57" s="38"/>
      <c r="AH57" s="38"/>
      <c r="AI57" s="38"/>
      <c r="AJ57" s="38"/>
      <c r="AK57" s="38"/>
      <c r="AL57" s="38"/>
      <c r="AM57" s="38"/>
      <c r="AN57" s="38"/>
      <c r="AO57" s="38"/>
      <c r="AP57" s="38"/>
      <c r="AQ57" s="38"/>
      <c r="AR57" s="38"/>
      <c r="AS57" s="38"/>
      <c r="AT57" s="38"/>
      <c r="AU57" s="38"/>
      <c r="AV57" s="38"/>
      <c r="AW57" s="38"/>
      <c r="AX57" s="38"/>
      <c r="AY57" s="38"/>
      <c r="AZ57" s="38"/>
      <c r="BA57" s="38"/>
      <c r="BB57" s="38"/>
      <c r="BC57" s="38"/>
      <c r="BD57" s="38"/>
      <c r="BE57" s="38"/>
      <c r="BF57" s="38"/>
      <c r="BG57" s="38"/>
      <c r="BH57" s="39"/>
      <c r="BI57" s="39"/>
      <c r="BJ57" s="39"/>
    </row>
    <row r="58" spans="1:62" s="4" customFormat="1" ht="40.35" customHeight="1" thickBot="1">
      <c r="A58" s="15" t="s">
        <v>67</v>
      </c>
      <c r="B58" s="61"/>
      <c r="C58" s="62"/>
      <c r="D58" s="62"/>
      <c r="E58" s="62"/>
      <c r="F58" s="62"/>
      <c r="G58" s="62"/>
      <c r="H58" s="62"/>
      <c r="I58" s="62"/>
      <c r="J58" s="62"/>
      <c r="K58" s="62"/>
      <c r="L58" s="63"/>
      <c r="M58" s="63"/>
      <c r="N58" s="64"/>
      <c r="O58" s="79"/>
      <c r="P58" s="80"/>
      <c r="Q58" s="81"/>
      <c r="R58" s="81"/>
      <c r="S58" s="81"/>
      <c r="T58" s="81"/>
      <c r="U58" s="81"/>
      <c r="V58" s="81"/>
      <c r="W58" s="81"/>
      <c r="X58" s="81"/>
      <c r="Y58" s="82"/>
      <c r="Z58" s="83"/>
      <c r="AA58" s="101"/>
      <c r="AB58" s="102"/>
      <c r="AC58" s="103"/>
      <c r="AD58" s="45"/>
      <c r="AE58">
        <f t="shared" si="0"/>
        <v>0</v>
      </c>
      <c r="AF58" s="38"/>
      <c r="AG58" s="38"/>
      <c r="AH58" s="38"/>
      <c r="AI58" s="38"/>
      <c r="AJ58" s="38"/>
      <c r="AK58" s="38"/>
      <c r="AL58" s="38"/>
      <c r="AM58" s="38"/>
      <c r="AN58" s="38"/>
      <c r="AO58" s="38"/>
      <c r="AP58" s="38"/>
      <c r="AQ58" s="38"/>
      <c r="AR58" s="38"/>
      <c r="AS58" s="38"/>
      <c r="AT58" s="38"/>
      <c r="AU58" s="38"/>
      <c r="AV58" s="38"/>
      <c r="AW58" s="38"/>
      <c r="AX58" s="38"/>
      <c r="AY58" s="38"/>
      <c r="AZ58" s="38"/>
      <c r="BA58" s="38"/>
      <c r="BB58" s="38"/>
      <c r="BC58" s="38"/>
      <c r="BD58" s="38"/>
      <c r="BE58" s="38"/>
      <c r="BF58" s="38"/>
      <c r="BG58" s="38"/>
      <c r="BH58" s="39"/>
      <c r="BI58" s="39"/>
      <c r="BJ58" s="39"/>
    </row>
    <row r="59" spans="1:62" s="4" customFormat="1" ht="20.25" customHeight="1" thickTop="1" thickBot="1">
      <c r="A59" s="9"/>
      <c r="B59" s="65" t="s">
        <v>26</v>
      </c>
      <c r="C59" s="66" t="s">
        <v>27</v>
      </c>
      <c r="D59" s="66" t="s">
        <v>28</v>
      </c>
      <c r="E59" s="66" t="s">
        <v>29</v>
      </c>
      <c r="F59" s="66" t="s">
        <v>30</v>
      </c>
      <c r="G59" s="66" t="s">
        <v>31</v>
      </c>
      <c r="H59" s="66" t="s">
        <v>32</v>
      </c>
      <c r="I59" s="66" t="s">
        <v>33</v>
      </c>
      <c r="J59" s="66" t="s">
        <v>34</v>
      </c>
      <c r="K59" s="66" t="s">
        <v>35</v>
      </c>
      <c r="L59" s="66" t="s">
        <v>36</v>
      </c>
      <c r="M59" s="66" t="s">
        <v>37</v>
      </c>
      <c r="N59" s="66" t="s">
        <v>38</v>
      </c>
      <c r="O59" s="84" t="s">
        <v>39</v>
      </c>
      <c r="P59" s="84" t="s">
        <v>40</v>
      </c>
      <c r="Q59" s="84" t="s">
        <v>41</v>
      </c>
      <c r="R59" s="84" t="s">
        <v>42</v>
      </c>
      <c r="S59" s="84" t="s">
        <v>43</v>
      </c>
      <c r="T59" s="84" t="s">
        <v>44</v>
      </c>
      <c r="U59" s="84" t="s">
        <v>27</v>
      </c>
      <c r="V59" s="84" t="s">
        <v>45</v>
      </c>
      <c r="W59" s="84" t="s">
        <v>46</v>
      </c>
      <c r="X59" s="84" t="s">
        <v>47</v>
      </c>
      <c r="Y59" s="84" t="s">
        <v>37</v>
      </c>
      <c r="Z59" s="85" t="s">
        <v>38</v>
      </c>
      <c r="AA59" s="93" t="s">
        <v>26</v>
      </c>
      <c r="AB59" s="93" t="s">
        <v>48</v>
      </c>
      <c r="AC59" s="104" t="s">
        <v>49</v>
      </c>
      <c r="AD59" s="12"/>
      <c r="AE59">
        <f t="shared" si="0"/>
        <v>0</v>
      </c>
      <c r="AF59" s="37"/>
      <c r="AG59" s="37"/>
      <c r="AH59" s="37"/>
      <c r="AI59" s="37"/>
      <c r="AJ59" s="37"/>
      <c r="AK59" s="37"/>
      <c r="AL59" s="37"/>
      <c r="AM59" s="37"/>
      <c r="AN59" s="37"/>
      <c r="AO59" s="37"/>
      <c r="AP59" s="37"/>
      <c r="AQ59" s="37"/>
      <c r="AR59" s="37"/>
      <c r="AS59" s="37"/>
      <c r="AT59" s="37"/>
      <c r="AU59" s="37"/>
      <c r="AV59" s="37"/>
      <c r="AW59" s="37"/>
      <c r="AX59" s="37"/>
      <c r="AY59" s="37"/>
      <c r="AZ59" s="37"/>
      <c r="BA59" s="37"/>
      <c r="BB59" s="37"/>
      <c r="BC59" s="37"/>
      <c r="BD59" s="37"/>
      <c r="BE59" s="37"/>
      <c r="BF59" s="37"/>
      <c r="BG59" s="37"/>
      <c r="BH59" s="39"/>
      <c r="BI59" s="39"/>
      <c r="BJ59" s="39"/>
    </row>
    <row r="60" spans="1:62" s="4" customFormat="1" ht="40.35" customHeight="1" thickTop="1">
      <c r="A60" s="10" t="s">
        <v>68</v>
      </c>
      <c r="B60" s="53"/>
      <c r="C60" s="54"/>
      <c r="D60" s="54"/>
      <c r="E60" s="54"/>
      <c r="F60" s="54"/>
      <c r="G60" s="54"/>
      <c r="H60" s="54"/>
      <c r="I60" s="54"/>
      <c r="J60" s="54"/>
      <c r="K60" s="54"/>
      <c r="L60" s="55"/>
      <c r="M60" s="55"/>
      <c r="N60" s="56"/>
      <c r="O60" s="86"/>
      <c r="P60" s="87"/>
      <c r="Q60" s="88"/>
      <c r="R60" s="88"/>
      <c r="S60" s="88"/>
      <c r="T60" s="88"/>
      <c r="U60" s="88"/>
      <c r="V60" s="88"/>
      <c r="W60" s="88"/>
      <c r="X60" s="88"/>
      <c r="Y60" s="89"/>
      <c r="Z60" s="90"/>
      <c r="AA60" s="95"/>
      <c r="AB60" s="96"/>
      <c r="AC60" s="97"/>
      <c r="AD60" s="43"/>
      <c r="AE60">
        <f t="shared" si="0"/>
        <v>0</v>
      </c>
      <c r="AF60" s="38"/>
      <c r="AG60" s="38"/>
      <c r="AH60" s="38"/>
      <c r="AI60" s="38"/>
      <c r="AJ60" s="38"/>
      <c r="AK60" s="38"/>
      <c r="AL60" s="38"/>
      <c r="AM60" s="38"/>
      <c r="AN60" s="38"/>
      <c r="AO60" s="38"/>
      <c r="AP60" s="38"/>
      <c r="AQ60" s="38"/>
      <c r="AR60" s="38"/>
      <c r="AS60" s="38"/>
      <c r="AT60" s="38"/>
      <c r="AU60" s="38"/>
      <c r="AV60" s="38"/>
      <c r="AW60" s="38"/>
      <c r="AX60" s="38"/>
      <c r="AY60" s="38"/>
      <c r="AZ60" s="38"/>
      <c r="BA60" s="38"/>
      <c r="BB60" s="38"/>
      <c r="BC60" s="38"/>
      <c r="BD60" s="38"/>
      <c r="BE60" s="38"/>
      <c r="BF60" s="38"/>
      <c r="BG60" s="38"/>
      <c r="BH60" s="39"/>
      <c r="BI60" s="39"/>
      <c r="BJ60" s="39"/>
    </row>
    <row r="61" spans="1:62" s="4" customFormat="1" ht="40.35" customHeight="1">
      <c r="A61" s="14">
        <v>72</v>
      </c>
      <c r="B61" s="57"/>
      <c r="C61" s="58"/>
      <c r="D61" s="58"/>
      <c r="E61" s="58"/>
      <c r="F61" s="58"/>
      <c r="G61" s="58"/>
      <c r="H61" s="58"/>
      <c r="I61" s="58"/>
      <c r="J61" s="58"/>
      <c r="K61" s="58"/>
      <c r="L61" s="59"/>
      <c r="M61" s="59"/>
      <c r="N61" s="60"/>
      <c r="O61" s="74"/>
      <c r="P61" s="75"/>
      <c r="Q61" s="76"/>
      <c r="R61" s="76"/>
      <c r="S61" s="76"/>
      <c r="T61" s="76"/>
      <c r="U61" s="76"/>
      <c r="V61" s="76"/>
      <c r="W61" s="76"/>
      <c r="X61" s="76"/>
      <c r="Y61" s="77"/>
      <c r="Z61" s="78"/>
      <c r="AA61" s="98"/>
      <c r="AB61" s="99"/>
      <c r="AC61" s="100"/>
      <c r="AD61" s="44"/>
      <c r="AE61">
        <f t="shared" si="0"/>
        <v>0</v>
      </c>
      <c r="AF61" s="38"/>
      <c r="AG61" s="38"/>
      <c r="AH61" s="38"/>
      <c r="AI61" s="38"/>
      <c r="AJ61" s="38"/>
      <c r="AK61" s="38"/>
      <c r="AL61" s="38"/>
      <c r="AM61" s="38"/>
      <c r="AN61" s="38"/>
      <c r="AO61" s="38"/>
      <c r="AP61" s="38"/>
      <c r="AQ61" s="38"/>
      <c r="AR61" s="38"/>
      <c r="AS61" s="38"/>
      <c r="AT61" s="38"/>
      <c r="AU61" s="38"/>
      <c r="AV61" s="38"/>
      <c r="AW61" s="38"/>
      <c r="AX61" s="38"/>
      <c r="AY61" s="38"/>
      <c r="AZ61" s="38"/>
      <c r="BA61" s="38"/>
      <c r="BB61" s="38"/>
      <c r="BC61" s="38"/>
      <c r="BD61" s="38"/>
      <c r="BE61" s="38"/>
      <c r="BF61" s="38"/>
      <c r="BG61" s="38"/>
      <c r="BH61" s="39"/>
      <c r="BI61" s="39"/>
      <c r="BJ61" s="39"/>
    </row>
    <row r="62" spans="1:62" s="4" customFormat="1" ht="40.35" customHeight="1">
      <c r="A62" s="14">
        <v>74</v>
      </c>
      <c r="B62" s="57"/>
      <c r="C62" s="58"/>
      <c r="D62" s="58"/>
      <c r="E62" s="58"/>
      <c r="F62" s="58"/>
      <c r="G62" s="58"/>
      <c r="H62" s="58"/>
      <c r="I62" s="58"/>
      <c r="J62" s="58"/>
      <c r="K62" s="58"/>
      <c r="L62" s="59"/>
      <c r="M62" s="59"/>
      <c r="N62" s="60"/>
      <c r="O62" s="74"/>
      <c r="P62" s="75"/>
      <c r="Q62" s="76"/>
      <c r="R62" s="76"/>
      <c r="S62" s="76"/>
      <c r="T62" s="76"/>
      <c r="U62" s="76"/>
      <c r="V62" s="76"/>
      <c r="W62" s="76"/>
      <c r="X62" s="76"/>
      <c r="Y62" s="77"/>
      <c r="Z62" s="78"/>
      <c r="AA62" s="98"/>
      <c r="AB62" s="99"/>
      <c r="AC62" s="100"/>
      <c r="AD62" s="44"/>
      <c r="AE62">
        <f t="shared" si="0"/>
        <v>0</v>
      </c>
      <c r="AF62" s="38"/>
      <c r="AG62" s="38"/>
      <c r="AH62" s="38"/>
      <c r="AI62" s="38"/>
      <c r="AJ62" s="38"/>
      <c r="AK62" s="38"/>
      <c r="AL62" s="38"/>
      <c r="AM62" s="38"/>
      <c r="AN62" s="38"/>
      <c r="AO62" s="38"/>
      <c r="AP62" s="38"/>
      <c r="AQ62" s="38"/>
      <c r="AR62" s="38"/>
      <c r="AS62" s="38"/>
      <c r="AT62" s="38"/>
      <c r="AU62" s="38"/>
      <c r="AV62" s="38"/>
      <c r="AW62" s="38"/>
      <c r="AX62" s="38"/>
      <c r="AY62" s="38"/>
      <c r="AZ62" s="38"/>
      <c r="BA62" s="38"/>
      <c r="BB62" s="38"/>
      <c r="BC62" s="38"/>
      <c r="BD62" s="38"/>
      <c r="BE62" s="38"/>
      <c r="BF62" s="38"/>
      <c r="BG62" s="38"/>
      <c r="BH62" s="39"/>
      <c r="BI62" s="39"/>
      <c r="BJ62" s="39"/>
    </row>
    <row r="63" spans="1:62" s="4" customFormat="1" ht="40.35" customHeight="1">
      <c r="A63" s="14">
        <v>76</v>
      </c>
      <c r="B63" s="57"/>
      <c r="C63" s="58"/>
      <c r="D63" s="58"/>
      <c r="E63" s="58"/>
      <c r="F63" s="58"/>
      <c r="G63" s="58"/>
      <c r="H63" s="58"/>
      <c r="I63" s="58"/>
      <c r="J63" s="58"/>
      <c r="K63" s="58"/>
      <c r="L63" s="59"/>
      <c r="M63" s="59"/>
      <c r="N63" s="60"/>
      <c r="O63" s="74"/>
      <c r="P63" s="75"/>
      <c r="Q63" s="76"/>
      <c r="R63" s="76"/>
      <c r="S63" s="76"/>
      <c r="T63" s="76"/>
      <c r="U63" s="76"/>
      <c r="V63" s="76"/>
      <c r="W63" s="76"/>
      <c r="X63" s="76"/>
      <c r="Y63" s="77"/>
      <c r="Z63" s="78"/>
      <c r="AA63" s="98"/>
      <c r="AB63" s="99"/>
      <c r="AC63" s="100"/>
      <c r="AD63" s="44"/>
      <c r="AE63">
        <f t="shared" si="0"/>
        <v>0</v>
      </c>
      <c r="AF63" s="38"/>
      <c r="AG63" s="38"/>
      <c r="AH63" s="38"/>
      <c r="AI63" s="38"/>
      <c r="AJ63" s="38"/>
      <c r="AK63" s="38"/>
      <c r="AL63" s="38"/>
      <c r="AM63" s="38"/>
      <c r="AN63" s="38"/>
      <c r="AO63" s="38"/>
      <c r="AP63" s="38"/>
      <c r="AQ63" s="38"/>
      <c r="AR63" s="38"/>
      <c r="AS63" s="38"/>
      <c r="AT63" s="38"/>
      <c r="AU63" s="38"/>
      <c r="AV63" s="38"/>
      <c r="AW63" s="38"/>
      <c r="AX63" s="38"/>
      <c r="AY63" s="38"/>
      <c r="AZ63" s="38"/>
      <c r="BA63" s="38"/>
      <c r="BB63" s="38"/>
      <c r="BC63" s="38"/>
      <c r="BD63" s="38"/>
      <c r="BE63" s="38"/>
      <c r="BF63" s="38"/>
      <c r="BG63" s="38"/>
      <c r="BH63" s="39"/>
      <c r="BI63" s="39"/>
      <c r="BJ63" s="39"/>
    </row>
    <row r="64" spans="1:62" s="4" customFormat="1" ht="40.35" customHeight="1" thickBot="1">
      <c r="A64" s="11" t="s">
        <v>69</v>
      </c>
      <c r="B64" s="61"/>
      <c r="C64" s="62"/>
      <c r="D64" s="62"/>
      <c r="E64" s="62"/>
      <c r="F64" s="62"/>
      <c r="G64" s="62"/>
      <c r="H64" s="62"/>
      <c r="I64" s="62"/>
      <c r="J64" s="62"/>
      <c r="K64" s="62"/>
      <c r="L64" s="63"/>
      <c r="M64" s="63"/>
      <c r="N64" s="64"/>
      <c r="O64" s="79"/>
      <c r="P64" s="80"/>
      <c r="Q64" s="81"/>
      <c r="R64" s="81"/>
      <c r="S64" s="81"/>
      <c r="T64" s="81"/>
      <c r="U64" s="81"/>
      <c r="V64" s="81"/>
      <c r="W64" s="81"/>
      <c r="X64" s="81"/>
      <c r="Y64" s="82"/>
      <c r="Z64" s="83"/>
      <c r="AA64" s="101"/>
      <c r="AB64" s="102"/>
      <c r="AC64" s="103"/>
      <c r="AD64" s="45"/>
      <c r="AE64">
        <f t="shared" si="0"/>
        <v>0</v>
      </c>
      <c r="AF64" s="38"/>
      <c r="AG64" s="38"/>
      <c r="AH64" s="38"/>
      <c r="AI64" s="38"/>
      <c r="AJ64" s="38"/>
      <c r="AK64" s="38"/>
      <c r="AL64" s="38"/>
      <c r="AM64" s="38"/>
      <c r="AN64" s="38"/>
      <c r="AO64" s="38"/>
      <c r="AP64" s="38"/>
      <c r="AQ64" s="38"/>
      <c r="AR64" s="38"/>
      <c r="AS64" s="38"/>
      <c r="AT64" s="38"/>
      <c r="AU64" s="38"/>
      <c r="AV64" s="38"/>
      <c r="AW64" s="38"/>
      <c r="AX64" s="38"/>
      <c r="AY64" s="38"/>
      <c r="AZ64" s="38"/>
      <c r="BA64" s="38"/>
      <c r="BB64" s="38"/>
      <c r="BC64" s="38"/>
      <c r="BD64" s="38"/>
      <c r="BE64" s="38"/>
      <c r="BF64" s="38"/>
      <c r="BG64" s="38"/>
      <c r="BH64" s="39"/>
      <c r="BI64" s="39"/>
      <c r="BJ64" s="39"/>
    </row>
    <row r="65" spans="1:56" ht="15.75" customHeight="1" thickTop="1" thickBot="1">
      <c r="A65" s="48"/>
      <c r="B65" s="203" t="s">
        <v>21</v>
      </c>
      <c r="C65" s="204"/>
      <c r="D65" s="204"/>
      <c r="E65" s="204"/>
      <c r="F65" s="204"/>
      <c r="G65" s="204"/>
      <c r="H65" s="204"/>
      <c r="I65" s="204"/>
      <c r="J65" s="204"/>
      <c r="K65" s="204"/>
      <c r="L65" s="204"/>
      <c r="M65" s="204"/>
      <c r="N65" s="204"/>
      <c r="O65" s="205" t="s">
        <v>59</v>
      </c>
      <c r="P65" s="206"/>
      <c r="Q65" s="206"/>
      <c r="R65" s="206"/>
      <c r="S65" s="206"/>
      <c r="T65" s="206"/>
      <c r="U65" s="206"/>
      <c r="V65" s="206"/>
      <c r="W65" s="206"/>
      <c r="X65" s="206"/>
      <c r="Y65" s="206"/>
      <c r="Z65" s="207"/>
      <c r="AA65" s="189" t="s">
        <v>23</v>
      </c>
      <c r="AB65" s="190"/>
      <c r="AC65" s="191"/>
      <c r="AD65" s="181" t="s">
        <v>24</v>
      </c>
      <c r="AE65">
        <f t="shared" si="0"/>
        <v>0</v>
      </c>
      <c r="AF65" s="37"/>
      <c r="AG65" s="1"/>
      <c r="AH65" s="1"/>
      <c r="AI65" s="1"/>
      <c r="AJ65" s="1"/>
      <c r="AK65" s="1"/>
      <c r="AL65" s="1"/>
      <c r="AM65" s="1"/>
      <c r="AN65" s="1"/>
      <c r="AO65" s="1"/>
      <c r="AP65" s="1"/>
      <c r="AQ65" s="1"/>
      <c r="AR65" s="1"/>
      <c r="AS65" s="1"/>
      <c r="AT65" s="1"/>
      <c r="AU65" s="1"/>
      <c r="AV65" s="1"/>
      <c r="AW65" s="1"/>
      <c r="AX65" s="1"/>
      <c r="AY65" s="1"/>
      <c r="AZ65" s="1"/>
      <c r="BA65" s="1"/>
      <c r="BB65" s="1"/>
      <c r="BC65" s="1"/>
      <c r="BD65" s="1"/>
    </row>
    <row r="66" spans="1:56" ht="15" thickTop="1" thickBot="1">
      <c r="A66" s="7" t="s">
        <v>25</v>
      </c>
      <c r="B66" s="65" t="s">
        <v>26</v>
      </c>
      <c r="C66" s="66" t="s">
        <v>27</v>
      </c>
      <c r="D66" s="66" t="s">
        <v>28</v>
      </c>
      <c r="E66" s="66" t="s">
        <v>29</v>
      </c>
      <c r="F66" s="66" t="s">
        <v>30</v>
      </c>
      <c r="G66" s="66" t="s">
        <v>31</v>
      </c>
      <c r="H66" s="66" t="s">
        <v>32</v>
      </c>
      <c r="I66" s="66" t="s">
        <v>33</v>
      </c>
      <c r="J66" s="66" t="s">
        <v>34</v>
      </c>
      <c r="K66" s="66" t="s">
        <v>35</v>
      </c>
      <c r="L66" s="66" t="s">
        <v>36</v>
      </c>
      <c r="M66" s="66" t="s">
        <v>37</v>
      </c>
      <c r="N66" s="66" t="s">
        <v>38</v>
      </c>
      <c r="O66" s="84" t="s">
        <v>39</v>
      </c>
      <c r="P66" s="84" t="s">
        <v>40</v>
      </c>
      <c r="Q66" s="84" t="s">
        <v>41</v>
      </c>
      <c r="R66" s="84" t="s">
        <v>42</v>
      </c>
      <c r="S66" s="84" t="s">
        <v>43</v>
      </c>
      <c r="T66" s="84" t="s">
        <v>44</v>
      </c>
      <c r="U66" s="84" t="s">
        <v>27</v>
      </c>
      <c r="V66" s="84" t="s">
        <v>45</v>
      </c>
      <c r="W66" s="84" t="s">
        <v>46</v>
      </c>
      <c r="X66" s="84" t="s">
        <v>47</v>
      </c>
      <c r="Y66" s="84" t="s">
        <v>37</v>
      </c>
      <c r="Z66" s="85" t="s">
        <v>38</v>
      </c>
      <c r="AA66" s="93" t="s">
        <v>26</v>
      </c>
      <c r="AB66" s="93" t="s">
        <v>48</v>
      </c>
      <c r="AC66" s="94" t="s">
        <v>49</v>
      </c>
      <c r="AD66" s="199"/>
      <c r="AE66">
        <f t="shared" si="0"/>
        <v>0</v>
      </c>
      <c r="AF66" s="17"/>
      <c r="AG66" s="17"/>
      <c r="AH66" s="17"/>
      <c r="AI66" s="17"/>
      <c r="AJ66" s="17"/>
    </row>
    <row r="67" spans="1:56" s="4" customFormat="1" ht="40.35" customHeight="1" thickTop="1">
      <c r="A67" s="10" t="s">
        <v>70</v>
      </c>
      <c r="B67" s="53"/>
      <c r="C67" s="54"/>
      <c r="D67" s="54"/>
      <c r="E67" s="54"/>
      <c r="F67" s="54"/>
      <c r="G67" s="54"/>
      <c r="H67" s="54"/>
      <c r="I67" s="54"/>
      <c r="J67" s="54"/>
      <c r="K67" s="54"/>
      <c r="L67" s="55"/>
      <c r="M67" s="55"/>
      <c r="N67" s="56"/>
      <c r="O67" s="86"/>
      <c r="P67" s="87"/>
      <c r="Q67" s="88"/>
      <c r="R67" s="88"/>
      <c r="S67" s="88"/>
      <c r="T67" s="88"/>
      <c r="U67" s="88"/>
      <c r="V67" s="88"/>
      <c r="W67" s="88"/>
      <c r="X67" s="88"/>
      <c r="Y67" s="89"/>
      <c r="Z67" s="90"/>
      <c r="AA67" s="95"/>
      <c r="AB67" s="96"/>
      <c r="AC67" s="97"/>
      <c r="AD67" s="43"/>
      <c r="AE67">
        <f t="shared" si="0"/>
        <v>0</v>
      </c>
      <c r="AF67" s="17"/>
      <c r="AG67" s="17"/>
      <c r="AH67" s="17"/>
      <c r="AI67" s="17"/>
      <c r="AJ67" s="17"/>
    </row>
    <row r="68" spans="1:56" s="4" customFormat="1" ht="40.35" customHeight="1">
      <c r="A68" s="14">
        <v>82</v>
      </c>
      <c r="B68" s="57"/>
      <c r="C68" s="58"/>
      <c r="D68" s="58"/>
      <c r="E68" s="58"/>
      <c r="F68" s="58"/>
      <c r="G68" s="58"/>
      <c r="H68" s="58"/>
      <c r="I68" s="58"/>
      <c r="J68" s="58"/>
      <c r="K68" s="58"/>
      <c r="L68" s="59"/>
      <c r="M68" s="59"/>
      <c r="N68" s="60"/>
      <c r="O68" s="74"/>
      <c r="P68" s="75"/>
      <c r="Q68" s="76"/>
      <c r="R68" s="76"/>
      <c r="S68" s="76"/>
      <c r="T68" s="76"/>
      <c r="U68" s="76"/>
      <c r="V68" s="76"/>
      <c r="W68" s="76"/>
      <c r="X68" s="76"/>
      <c r="Y68" s="77"/>
      <c r="Z68" s="78"/>
      <c r="AA68" s="98"/>
      <c r="AB68" s="99"/>
      <c r="AC68" s="100"/>
      <c r="AD68" s="44"/>
      <c r="AE68">
        <f t="shared" si="0"/>
        <v>0</v>
      </c>
      <c r="AF68" s="17"/>
      <c r="AG68" s="17"/>
      <c r="AH68" s="17"/>
      <c r="AI68" s="17"/>
      <c r="AJ68" s="17"/>
    </row>
    <row r="69" spans="1:56" s="4" customFormat="1" ht="40.35" customHeight="1">
      <c r="A69" s="14">
        <v>84</v>
      </c>
      <c r="B69" s="57"/>
      <c r="C69" s="58"/>
      <c r="D69" s="58"/>
      <c r="E69" s="58"/>
      <c r="F69" s="58"/>
      <c r="G69" s="58"/>
      <c r="H69" s="58"/>
      <c r="I69" s="58"/>
      <c r="J69" s="58"/>
      <c r="K69" s="58"/>
      <c r="L69" s="59"/>
      <c r="M69" s="59"/>
      <c r="N69" s="60"/>
      <c r="O69" s="74"/>
      <c r="P69" s="75"/>
      <c r="Q69" s="76"/>
      <c r="R69" s="76"/>
      <c r="S69" s="76"/>
      <c r="T69" s="76"/>
      <c r="U69" s="76"/>
      <c r="V69" s="76"/>
      <c r="W69" s="76"/>
      <c r="X69" s="76"/>
      <c r="Y69" s="77"/>
      <c r="Z69" s="78"/>
      <c r="AA69" s="98"/>
      <c r="AB69" s="99"/>
      <c r="AC69" s="100"/>
      <c r="AD69" s="44"/>
      <c r="AE69">
        <f t="shared" si="0"/>
        <v>0</v>
      </c>
      <c r="AF69" s="17"/>
      <c r="AG69" s="17"/>
      <c r="AH69" s="17"/>
      <c r="AI69" s="17"/>
      <c r="AJ69" s="17"/>
    </row>
    <row r="70" spans="1:56" s="4" customFormat="1" ht="40.35" customHeight="1">
      <c r="A70" s="14">
        <v>86</v>
      </c>
      <c r="B70" s="57"/>
      <c r="C70" s="58"/>
      <c r="D70" s="58"/>
      <c r="E70" s="58"/>
      <c r="F70" s="58"/>
      <c r="G70" s="58"/>
      <c r="H70" s="58"/>
      <c r="I70" s="58"/>
      <c r="J70" s="58"/>
      <c r="K70" s="58"/>
      <c r="L70" s="59"/>
      <c r="M70" s="59"/>
      <c r="N70" s="60"/>
      <c r="O70" s="74"/>
      <c r="P70" s="75"/>
      <c r="Q70" s="76"/>
      <c r="R70" s="76"/>
      <c r="S70" s="76"/>
      <c r="T70" s="76"/>
      <c r="U70" s="76"/>
      <c r="V70" s="76"/>
      <c r="W70" s="76"/>
      <c r="X70" s="76"/>
      <c r="Y70" s="77"/>
      <c r="Z70" s="78"/>
      <c r="AA70" s="98"/>
      <c r="AB70" s="99"/>
      <c r="AC70" s="100"/>
      <c r="AD70" s="44"/>
      <c r="AE70">
        <f t="shared" si="0"/>
        <v>0</v>
      </c>
      <c r="AF70" s="17"/>
      <c r="AG70" s="17"/>
      <c r="AH70" s="17"/>
      <c r="AI70" s="17"/>
      <c r="AJ70" s="17"/>
    </row>
    <row r="71" spans="1:56" s="4" customFormat="1" ht="40.35" customHeight="1" thickBot="1">
      <c r="A71" s="15" t="s">
        <v>71</v>
      </c>
      <c r="B71" s="61"/>
      <c r="C71" s="62"/>
      <c r="D71" s="62"/>
      <c r="E71" s="62"/>
      <c r="F71" s="62"/>
      <c r="G71" s="62"/>
      <c r="H71" s="62"/>
      <c r="I71" s="62"/>
      <c r="J71" s="62"/>
      <c r="K71" s="62"/>
      <c r="L71" s="63"/>
      <c r="M71" s="63"/>
      <c r="N71" s="64"/>
      <c r="O71" s="79"/>
      <c r="P71" s="80"/>
      <c r="Q71" s="81"/>
      <c r="R71" s="81"/>
      <c r="S71" s="81"/>
      <c r="T71" s="81"/>
      <c r="U71" s="81"/>
      <c r="V71" s="81"/>
      <c r="W71" s="81"/>
      <c r="X71" s="81"/>
      <c r="Y71" s="82"/>
      <c r="Z71" s="83"/>
      <c r="AA71" s="101"/>
      <c r="AB71" s="102"/>
      <c r="AC71" s="103"/>
      <c r="AD71" s="45"/>
      <c r="AE71">
        <f t="shared" si="0"/>
        <v>0</v>
      </c>
      <c r="AF71" s="17"/>
      <c r="AG71" s="17"/>
      <c r="AH71" s="17"/>
      <c r="AI71" s="17"/>
      <c r="AJ71" s="17"/>
    </row>
    <row r="72" spans="1:56" s="4" customFormat="1" ht="20.25" customHeight="1" thickTop="1" thickBot="1">
      <c r="A72" s="9"/>
      <c r="B72" s="65" t="s">
        <v>26</v>
      </c>
      <c r="C72" s="66" t="s">
        <v>27</v>
      </c>
      <c r="D72" s="66" t="s">
        <v>28</v>
      </c>
      <c r="E72" s="66" t="s">
        <v>29</v>
      </c>
      <c r="F72" s="66" t="s">
        <v>30</v>
      </c>
      <c r="G72" s="66" t="s">
        <v>31</v>
      </c>
      <c r="H72" s="66" t="s">
        <v>32</v>
      </c>
      <c r="I72" s="66" t="s">
        <v>33</v>
      </c>
      <c r="J72" s="66" t="s">
        <v>34</v>
      </c>
      <c r="K72" s="66" t="s">
        <v>35</v>
      </c>
      <c r="L72" s="66" t="s">
        <v>36</v>
      </c>
      <c r="M72" s="66" t="s">
        <v>37</v>
      </c>
      <c r="N72" s="66" t="s">
        <v>38</v>
      </c>
      <c r="O72" s="84" t="s">
        <v>39</v>
      </c>
      <c r="P72" s="84" t="s">
        <v>40</v>
      </c>
      <c r="Q72" s="84" t="s">
        <v>41</v>
      </c>
      <c r="R72" s="84" t="s">
        <v>42</v>
      </c>
      <c r="S72" s="84" t="s">
        <v>43</v>
      </c>
      <c r="T72" s="84" t="s">
        <v>44</v>
      </c>
      <c r="U72" s="84" t="s">
        <v>27</v>
      </c>
      <c r="V72" s="84" t="s">
        <v>45</v>
      </c>
      <c r="W72" s="84" t="s">
        <v>46</v>
      </c>
      <c r="X72" s="84" t="s">
        <v>47</v>
      </c>
      <c r="Y72" s="84" t="s">
        <v>37</v>
      </c>
      <c r="Z72" s="85" t="s">
        <v>38</v>
      </c>
      <c r="AA72" s="93" t="s">
        <v>26</v>
      </c>
      <c r="AB72" s="93" t="s">
        <v>48</v>
      </c>
      <c r="AC72" s="104" t="s">
        <v>49</v>
      </c>
      <c r="AD72" s="12"/>
      <c r="AE72">
        <f t="shared" si="0"/>
        <v>0</v>
      </c>
      <c r="AF72" s="17"/>
      <c r="AG72" s="17"/>
      <c r="AH72" s="17"/>
      <c r="AI72" s="17"/>
      <c r="AJ72" s="17"/>
    </row>
    <row r="73" spans="1:56" s="4" customFormat="1" ht="40.35" customHeight="1" thickTop="1">
      <c r="A73" s="10" t="s">
        <v>72</v>
      </c>
      <c r="B73" s="53"/>
      <c r="C73" s="54"/>
      <c r="D73" s="54"/>
      <c r="E73" s="54"/>
      <c r="F73" s="54"/>
      <c r="G73" s="54"/>
      <c r="H73" s="54"/>
      <c r="I73" s="54"/>
      <c r="J73" s="54"/>
      <c r="K73" s="54"/>
      <c r="L73" s="55"/>
      <c r="M73" s="55"/>
      <c r="N73" s="56"/>
      <c r="O73" s="86"/>
      <c r="P73" s="87"/>
      <c r="Q73" s="88"/>
      <c r="R73" s="88"/>
      <c r="S73" s="88"/>
      <c r="T73" s="88"/>
      <c r="U73" s="88"/>
      <c r="V73" s="88"/>
      <c r="W73" s="88"/>
      <c r="X73" s="88"/>
      <c r="Y73" s="89"/>
      <c r="Z73" s="90"/>
      <c r="AA73" s="95"/>
      <c r="AB73" s="96"/>
      <c r="AC73" s="97"/>
      <c r="AD73" s="43"/>
      <c r="AE73">
        <f t="shared" si="0"/>
        <v>0</v>
      </c>
    </row>
    <row r="74" spans="1:56" s="4" customFormat="1" ht="40.35" customHeight="1">
      <c r="A74" s="14">
        <v>92</v>
      </c>
      <c r="B74" s="57"/>
      <c r="C74" s="58"/>
      <c r="D74" s="58"/>
      <c r="E74" s="58"/>
      <c r="F74" s="58"/>
      <c r="G74" s="58"/>
      <c r="H74" s="58"/>
      <c r="I74" s="58"/>
      <c r="J74" s="58"/>
      <c r="K74" s="58"/>
      <c r="L74" s="59"/>
      <c r="M74" s="59"/>
      <c r="N74" s="60"/>
      <c r="O74" s="74"/>
      <c r="P74" s="75"/>
      <c r="Q74" s="76"/>
      <c r="R74" s="76"/>
      <c r="S74" s="76"/>
      <c r="T74" s="76"/>
      <c r="U74" s="76"/>
      <c r="V74" s="76"/>
      <c r="W74" s="76"/>
      <c r="X74" s="76"/>
      <c r="Y74" s="77"/>
      <c r="Z74" s="78"/>
      <c r="AA74" s="98"/>
      <c r="AB74" s="99"/>
      <c r="AC74" s="100"/>
      <c r="AD74" s="44"/>
      <c r="AE74">
        <f t="shared" si="0"/>
        <v>0</v>
      </c>
    </row>
    <row r="75" spans="1:56" s="4" customFormat="1" ht="40.35" customHeight="1">
      <c r="A75" s="14">
        <v>94</v>
      </c>
      <c r="B75" s="57"/>
      <c r="C75" s="58"/>
      <c r="D75" s="58"/>
      <c r="E75" s="58"/>
      <c r="F75" s="58"/>
      <c r="G75" s="58"/>
      <c r="H75" s="58"/>
      <c r="I75" s="58"/>
      <c r="J75" s="58"/>
      <c r="K75" s="58"/>
      <c r="L75" s="59"/>
      <c r="M75" s="59"/>
      <c r="N75" s="60"/>
      <c r="O75" s="74"/>
      <c r="P75" s="75"/>
      <c r="Q75" s="76"/>
      <c r="R75" s="76"/>
      <c r="S75" s="76"/>
      <c r="T75" s="76"/>
      <c r="U75" s="76"/>
      <c r="V75" s="76"/>
      <c r="W75" s="76"/>
      <c r="X75" s="76"/>
      <c r="Y75" s="77"/>
      <c r="Z75" s="78"/>
      <c r="AA75" s="98"/>
      <c r="AB75" s="99"/>
      <c r="AC75" s="100"/>
      <c r="AD75" s="44"/>
      <c r="AE75">
        <f t="shared" si="0"/>
        <v>0</v>
      </c>
    </row>
    <row r="76" spans="1:56" s="4" customFormat="1" ht="40.35" customHeight="1">
      <c r="A76" s="14">
        <v>96</v>
      </c>
      <c r="B76" s="57"/>
      <c r="C76" s="58"/>
      <c r="D76" s="58"/>
      <c r="E76" s="58"/>
      <c r="F76" s="58"/>
      <c r="G76" s="58"/>
      <c r="H76" s="58"/>
      <c r="I76" s="58"/>
      <c r="J76" s="58"/>
      <c r="K76" s="58"/>
      <c r="L76" s="59"/>
      <c r="M76" s="59"/>
      <c r="N76" s="60"/>
      <c r="O76" s="74"/>
      <c r="P76" s="75"/>
      <c r="Q76" s="76"/>
      <c r="R76" s="76"/>
      <c r="S76" s="76"/>
      <c r="T76" s="76"/>
      <c r="U76" s="76"/>
      <c r="V76" s="76"/>
      <c r="W76" s="76"/>
      <c r="X76" s="76"/>
      <c r="Y76" s="77"/>
      <c r="Z76" s="78"/>
      <c r="AA76" s="98"/>
      <c r="AB76" s="99"/>
      <c r="AC76" s="100"/>
      <c r="AD76" s="44"/>
      <c r="AE76">
        <f t="shared" si="0"/>
        <v>0</v>
      </c>
    </row>
    <row r="77" spans="1:56" s="4" customFormat="1" ht="40.35" customHeight="1" thickBot="1">
      <c r="A77" s="11" t="s">
        <v>73</v>
      </c>
      <c r="B77" s="61"/>
      <c r="C77" s="62"/>
      <c r="D77" s="62"/>
      <c r="E77" s="62"/>
      <c r="F77" s="62"/>
      <c r="G77" s="62"/>
      <c r="H77" s="62"/>
      <c r="I77" s="62"/>
      <c r="J77" s="62"/>
      <c r="K77" s="62"/>
      <c r="L77" s="63"/>
      <c r="M77" s="63"/>
      <c r="N77" s="64"/>
      <c r="O77" s="79"/>
      <c r="P77" s="80"/>
      <c r="Q77" s="81"/>
      <c r="R77" s="81"/>
      <c r="S77" s="81"/>
      <c r="T77" s="81"/>
      <c r="U77" s="81"/>
      <c r="V77" s="81"/>
      <c r="W77" s="81"/>
      <c r="X77" s="81"/>
      <c r="Y77" s="82"/>
      <c r="Z77" s="83"/>
      <c r="AA77" s="101"/>
      <c r="AB77" s="102"/>
      <c r="AC77" s="103"/>
      <c r="AD77" s="49"/>
      <c r="AE77">
        <f t="shared" si="0"/>
        <v>0</v>
      </c>
    </row>
    <row r="78" spans="1:56" ht="15" thickTop="1" thickBot="1">
      <c r="B78" s="65" t="s">
        <v>26</v>
      </c>
      <c r="C78" s="66" t="s">
        <v>27</v>
      </c>
      <c r="D78" s="66" t="s">
        <v>28</v>
      </c>
      <c r="E78" s="66" t="s">
        <v>29</v>
      </c>
      <c r="F78" s="66" t="s">
        <v>30</v>
      </c>
      <c r="G78" s="66" t="s">
        <v>31</v>
      </c>
      <c r="H78" s="66" t="s">
        <v>32</v>
      </c>
      <c r="I78" s="66" t="s">
        <v>33</v>
      </c>
      <c r="J78" s="66" t="s">
        <v>34</v>
      </c>
      <c r="K78" s="66" t="s">
        <v>35</v>
      </c>
      <c r="L78" s="66" t="s">
        <v>36</v>
      </c>
      <c r="M78" s="66" t="s">
        <v>37</v>
      </c>
      <c r="N78" s="66" t="s">
        <v>38</v>
      </c>
      <c r="O78" s="84" t="s">
        <v>39</v>
      </c>
      <c r="P78" s="84" t="s">
        <v>40</v>
      </c>
      <c r="Q78" s="84" t="s">
        <v>41</v>
      </c>
      <c r="R78" s="84" t="s">
        <v>42</v>
      </c>
      <c r="S78" s="84" t="s">
        <v>43</v>
      </c>
      <c r="T78" s="84" t="s">
        <v>44</v>
      </c>
      <c r="U78" s="84" t="s">
        <v>27</v>
      </c>
      <c r="V78" s="84" t="s">
        <v>45</v>
      </c>
      <c r="W78" s="84" t="s">
        <v>46</v>
      </c>
      <c r="X78" s="84" t="s">
        <v>47</v>
      </c>
      <c r="Y78" s="84" t="s">
        <v>37</v>
      </c>
      <c r="Z78" s="85" t="s">
        <v>38</v>
      </c>
      <c r="AA78" s="105" t="s">
        <v>26</v>
      </c>
      <c r="AB78" s="105" t="s">
        <v>48</v>
      </c>
      <c r="AC78" s="107" t="s">
        <v>49</v>
      </c>
      <c r="AD78" s="50"/>
      <c r="AE78">
        <f t="shared" si="0"/>
        <v>0</v>
      </c>
    </row>
    <row r="79" spans="1:56" s="4" customFormat="1" ht="40.35" customHeight="1" thickTop="1">
      <c r="A79" s="10" t="s">
        <v>74</v>
      </c>
      <c r="B79" s="53"/>
      <c r="C79" s="54"/>
      <c r="D79" s="54"/>
      <c r="E79" s="54"/>
      <c r="F79" s="54"/>
      <c r="G79" s="54"/>
      <c r="H79" s="54"/>
      <c r="I79" s="54"/>
      <c r="J79" s="54"/>
      <c r="K79" s="54"/>
      <c r="L79" s="55"/>
      <c r="M79" s="55"/>
      <c r="N79" s="56"/>
      <c r="O79" s="86"/>
      <c r="P79" s="87"/>
      <c r="Q79" s="88"/>
      <c r="R79" s="88"/>
      <c r="S79" s="88"/>
      <c r="T79" s="88"/>
      <c r="U79" s="88"/>
      <c r="V79" s="88"/>
      <c r="W79" s="88"/>
      <c r="X79" s="88"/>
      <c r="Y79" s="89"/>
      <c r="Z79" s="90"/>
      <c r="AA79" s="108"/>
      <c r="AB79" s="96"/>
      <c r="AC79" s="97"/>
      <c r="AD79" s="43"/>
      <c r="AE79">
        <f t="shared" si="0"/>
        <v>0</v>
      </c>
    </row>
    <row r="80" spans="1:56" s="4" customFormat="1" ht="40.35" customHeight="1">
      <c r="A80" s="14">
        <v>102</v>
      </c>
      <c r="B80" s="57"/>
      <c r="C80" s="58"/>
      <c r="D80" s="58"/>
      <c r="E80" s="58"/>
      <c r="F80" s="58"/>
      <c r="G80" s="58"/>
      <c r="H80" s="58"/>
      <c r="I80" s="58"/>
      <c r="J80" s="58"/>
      <c r="K80" s="58"/>
      <c r="L80" s="59"/>
      <c r="M80" s="59"/>
      <c r="N80" s="60"/>
      <c r="O80" s="74"/>
      <c r="P80" s="75"/>
      <c r="Q80" s="76"/>
      <c r="R80" s="76"/>
      <c r="S80" s="76"/>
      <c r="T80" s="76"/>
      <c r="U80" s="76"/>
      <c r="V80" s="76"/>
      <c r="W80" s="76"/>
      <c r="X80" s="76"/>
      <c r="Y80" s="77"/>
      <c r="Z80" s="78"/>
      <c r="AA80" s="98"/>
      <c r="AB80" s="99"/>
      <c r="AC80" s="100"/>
      <c r="AD80" s="44"/>
      <c r="AE80">
        <f t="shared" si="0"/>
        <v>0</v>
      </c>
    </row>
    <row r="81" spans="1:31" s="4" customFormat="1" ht="40.35" customHeight="1">
      <c r="A81" s="14">
        <v>104</v>
      </c>
      <c r="B81" s="57"/>
      <c r="C81" s="58"/>
      <c r="D81" s="58"/>
      <c r="E81" s="58"/>
      <c r="F81" s="58"/>
      <c r="G81" s="58"/>
      <c r="H81" s="58"/>
      <c r="I81" s="58"/>
      <c r="J81" s="58"/>
      <c r="K81" s="58"/>
      <c r="L81" s="59"/>
      <c r="M81" s="59"/>
      <c r="N81" s="60"/>
      <c r="O81" s="74"/>
      <c r="P81" s="75"/>
      <c r="Q81" s="76"/>
      <c r="R81" s="76"/>
      <c r="S81" s="76"/>
      <c r="T81" s="76"/>
      <c r="U81" s="76"/>
      <c r="V81" s="76"/>
      <c r="W81" s="76"/>
      <c r="X81" s="76"/>
      <c r="Y81" s="77"/>
      <c r="Z81" s="78"/>
      <c r="AA81" s="98"/>
      <c r="AB81" s="99"/>
      <c r="AC81" s="100"/>
      <c r="AD81" s="44"/>
      <c r="AE81">
        <f t="shared" ref="AE81:AE83" si="1">IF(SUM(B81:Z81)&gt;0, 1, 0)</f>
        <v>0</v>
      </c>
    </row>
    <row r="82" spans="1:31" s="4" customFormat="1" ht="40.35" customHeight="1">
      <c r="A82" s="14">
        <v>106</v>
      </c>
      <c r="B82" s="57"/>
      <c r="C82" s="58"/>
      <c r="D82" s="58"/>
      <c r="E82" s="58"/>
      <c r="F82" s="58"/>
      <c r="G82" s="58"/>
      <c r="H82" s="58"/>
      <c r="I82" s="58"/>
      <c r="J82" s="58"/>
      <c r="K82" s="58"/>
      <c r="L82" s="59"/>
      <c r="M82" s="59"/>
      <c r="N82" s="60"/>
      <c r="O82" s="74"/>
      <c r="P82" s="75"/>
      <c r="Q82" s="76"/>
      <c r="R82" s="76"/>
      <c r="S82" s="76"/>
      <c r="T82" s="76"/>
      <c r="U82" s="76"/>
      <c r="V82" s="76"/>
      <c r="W82" s="76"/>
      <c r="X82" s="76"/>
      <c r="Y82" s="77"/>
      <c r="Z82" s="78"/>
      <c r="AA82" s="98"/>
      <c r="AB82" s="99"/>
      <c r="AC82" s="100"/>
      <c r="AD82" s="44"/>
      <c r="AE82">
        <f t="shared" si="1"/>
        <v>0</v>
      </c>
    </row>
    <row r="83" spans="1:31" s="4" customFormat="1" ht="40.35" customHeight="1" thickBot="1">
      <c r="A83" s="46" t="s">
        <v>75</v>
      </c>
      <c r="B83" s="61"/>
      <c r="C83" s="62"/>
      <c r="D83" s="62"/>
      <c r="E83" s="62"/>
      <c r="F83" s="62"/>
      <c r="G83" s="62"/>
      <c r="H83" s="62"/>
      <c r="I83" s="62"/>
      <c r="J83" s="62"/>
      <c r="K83" s="62"/>
      <c r="L83" s="63"/>
      <c r="M83" s="63"/>
      <c r="N83" s="64"/>
      <c r="O83" s="79"/>
      <c r="P83" s="80"/>
      <c r="Q83" s="81"/>
      <c r="R83" s="81"/>
      <c r="S83" s="81"/>
      <c r="T83" s="81"/>
      <c r="U83" s="81"/>
      <c r="V83" s="81"/>
      <c r="W83" s="81"/>
      <c r="X83" s="81"/>
      <c r="Y83" s="82"/>
      <c r="Z83" s="83"/>
      <c r="AA83" s="109"/>
      <c r="AB83" s="110"/>
      <c r="AC83" s="111"/>
      <c r="AD83" s="47"/>
      <c r="AE83">
        <f t="shared" si="1"/>
        <v>0</v>
      </c>
    </row>
    <row r="84" spans="1:31">
      <c r="A84" s="1" t="s">
        <v>76</v>
      </c>
      <c r="B84" s="26">
        <f>SUM(B16:B20, B22:B26,B28:B32, B35:B39,B41:B45,B47:B51,B54:B58,B60:B64,B67:B71,B73:B77,B79:B83)</f>
        <v>0</v>
      </c>
      <c r="C84" s="26">
        <f t="shared" ref="C84:Z84" si="2">SUM(C16:C20, C22:C26,C28:C32, C35:C39,C41:C45,C47:C51,C54:C58,C60:C64,C67:C71,C73:C77,C79:C83)</f>
        <v>0</v>
      </c>
      <c r="D84" s="26">
        <f t="shared" si="2"/>
        <v>0</v>
      </c>
      <c r="E84" s="26">
        <f t="shared" si="2"/>
        <v>0</v>
      </c>
      <c r="F84" s="26">
        <f t="shared" si="2"/>
        <v>0</v>
      </c>
      <c r="G84" s="26">
        <f t="shared" si="2"/>
        <v>0</v>
      </c>
      <c r="H84" s="26">
        <f t="shared" si="2"/>
        <v>0</v>
      </c>
      <c r="I84" s="26">
        <f t="shared" si="2"/>
        <v>0</v>
      </c>
      <c r="J84" s="26">
        <f t="shared" si="2"/>
        <v>0</v>
      </c>
      <c r="K84" s="26">
        <f t="shared" si="2"/>
        <v>0</v>
      </c>
      <c r="L84" s="26">
        <f t="shared" si="2"/>
        <v>0</v>
      </c>
      <c r="M84" s="26">
        <f t="shared" si="2"/>
        <v>0</v>
      </c>
      <c r="N84" s="26">
        <f t="shared" si="2"/>
        <v>0</v>
      </c>
      <c r="O84" s="91">
        <f t="shared" si="2"/>
        <v>0</v>
      </c>
      <c r="P84" s="91">
        <f t="shared" si="2"/>
        <v>0</v>
      </c>
      <c r="Q84" s="91">
        <f t="shared" si="2"/>
        <v>0</v>
      </c>
      <c r="R84" s="91">
        <f t="shared" si="2"/>
        <v>0</v>
      </c>
      <c r="S84" s="91">
        <f t="shared" si="2"/>
        <v>0</v>
      </c>
      <c r="T84" s="91">
        <f t="shared" si="2"/>
        <v>0</v>
      </c>
      <c r="U84" s="91">
        <f t="shared" si="2"/>
        <v>0</v>
      </c>
      <c r="V84" s="91">
        <f t="shared" si="2"/>
        <v>0</v>
      </c>
      <c r="W84" s="91">
        <f t="shared" si="2"/>
        <v>0</v>
      </c>
      <c r="X84" s="91">
        <f t="shared" si="2"/>
        <v>0</v>
      </c>
      <c r="Y84" s="91">
        <f t="shared" si="2"/>
        <v>0</v>
      </c>
      <c r="Z84" s="91">
        <f t="shared" si="2"/>
        <v>0</v>
      </c>
      <c r="AE84">
        <f>SUM(AE16:AE83)</f>
        <v>0</v>
      </c>
    </row>
    <row r="85" spans="1:31">
      <c r="A85" s="1" t="s">
        <v>77</v>
      </c>
      <c r="B85" s="26">
        <f>IF((SUM(B84:N84)=0), 1, SUM(B84:N84))</f>
        <v>1</v>
      </c>
      <c r="C85" s="26"/>
      <c r="D85" s="26"/>
      <c r="E85" s="26"/>
      <c r="F85" s="26"/>
      <c r="G85" s="26"/>
      <c r="H85" s="26"/>
      <c r="I85" s="26"/>
      <c r="J85" s="26"/>
      <c r="K85" s="26"/>
      <c r="L85" s="26"/>
      <c r="M85" s="26"/>
      <c r="N85" s="26"/>
      <c r="O85" s="91">
        <f>IF((SUM(O84:Z84)=0),1,SUM(O84:Z84))</f>
        <v>1</v>
      </c>
      <c r="P85" s="91"/>
      <c r="Q85" s="91"/>
      <c r="R85" s="91"/>
      <c r="S85" s="91"/>
      <c r="T85" s="91"/>
      <c r="U85" s="91"/>
      <c r="V85" s="91"/>
      <c r="W85" s="91"/>
      <c r="X85" s="91"/>
      <c r="Y85" s="91"/>
      <c r="Z85" s="91"/>
    </row>
    <row r="86" spans="1:31">
      <c r="A86" s="135"/>
      <c r="B86" s="136"/>
      <c r="C86" s="136"/>
      <c r="D86" s="136"/>
      <c r="E86" s="136"/>
      <c r="F86" s="136"/>
      <c r="G86" s="136"/>
      <c r="H86" s="136"/>
      <c r="I86" s="136"/>
      <c r="J86" s="136"/>
      <c r="K86" s="136"/>
      <c r="L86" s="136"/>
      <c r="M86" s="136"/>
      <c r="N86" s="136"/>
      <c r="O86" s="137"/>
      <c r="P86" s="137"/>
      <c r="Q86" s="137"/>
      <c r="R86" s="137"/>
      <c r="S86" s="137"/>
      <c r="T86" s="137"/>
      <c r="U86" s="137"/>
      <c r="V86" s="137"/>
      <c r="W86" s="137"/>
      <c r="X86" s="137"/>
      <c r="Y86" s="137"/>
      <c r="Z86" s="137"/>
      <c r="AA86" s="135"/>
    </row>
    <row r="88" spans="1:31" ht="18">
      <c r="A88" s="18" t="s">
        <v>78</v>
      </c>
    </row>
    <row r="89" spans="1:31">
      <c r="A89" s="2" t="s">
        <v>79</v>
      </c>
    </row>
    <row r="92" spans="1:31" ht="18">
      <c r="A92" s="158" t="s">
        <v>80</v>
      </c>
    </row>
    <row r="93" spans="1:31">
      <c r="A93" s="2" t="s">
        <v>81</v>
      </c>
    </row>
    <row r="95" spans="1:31" ht="15.75">
      <c r="A95" s="208"/>
      <c r="B95" s="208"/>
      <c r="C95" s="208"/>
      <c r="D95" s="208"/>
      <c r="E95" s="208"/>
      <c r="F95" s="208"/>
      <c r="G95" s="208"/>
      <c r="H95" s="208"/>
      <c r="I95" s="208"/>
      <c r="J95" s="208"/>
      <c r="K95" s="208"/>
      <c r="L95" s="208"/>
      <c r="M95" s="208"/>
      <c r="N95" s="208"/>
      <c r="O95" s="208"/>
      <c r="P95" s="208"/>
      <c r="Q95" s="208"/>
      <c r="R95" s="208"/>
      <c r="S95" s="208"/>
      <c r="T95" s="208"/>
      <c r="U95" s="208"/>
      <c r="V95" s="208"/>
      <c r="W95" s="208"/>
      <c r="X95" s="208"/>
      <c r="Y95" s="208"/>
      <c r="Z95" s="208"/>
      <c r="AA95" s="208"/>
      <c r="AB95" s="208"/>
      <c r="AC95" s="28"/>
      <c r="AD95" s="29" t="s">
        <v>82</v>
      </c>
    </row>
    <row r="96" spans="1:31" ht="66" customHeight="1">
      <c r="A96" s="202" t="s">
        <v>83</v>
      </c>
      <c r="B96" s="202"/>
      <c r="C96" s="202"/>
      <c r="D96" s="202"/>
      <c r="E96" s="202"/>
      <c r="F96" s="202"/>
      <c r="G96" s="202"/>
      <c r="H96" s="202"/>
      <c r="I96" s="202"/>
      <c r="J96" s="202"/>
      <c r="K96" s="202"/>
      <c r="L96" s="202"/>
      <c r="M96" s="202"/>
      <c r="N96" s="202"/>
      <c r="O96" s="202"/>
      <c r="P96" s="202"/>
      <c r="Q96" s="202"/>
      <c r="R96" s="202"/>
      <c r="S96" s="202"/>
      <c r="T96" s="202"/>
      <c r="U96" s="202"/>
      <c r="V96" s="202"/>
      <c r="W96" s="202"/>
      <c r="X96" s="202"/>
      <c r="Y96" s="202"/>
      <c r="Z96" s="202"/>
      <c r="AA96" s="202"/>
      <c r="AB96" s="202"/>
      <c r="AC96" s="28"/>
      <c r="AD96" s="30" t="s">
        <v>84</v>
      </c>
    </row>
    <row r="97" spans="1:30" ht="64.5" customHeight="1">
      <c r="A97" s="202" t="s">
        <v>85</v>
      </c>
      <c r="B97" s="202"/>
      <c r="C97" s="202"/>
      <c r="D97" s="202"/>
      <c r="E97" s="202"/>
      <c r="F97" s="202"/>
      <c r="G97" s="202"/>
      <c r="H97" s="202"/>
      <c r="I97" s="202"/>
      <c r="J97" s="202"/>
      <c r="K97" s="202"/>
      <c r="L97" s="202"/>
      <c r="M97" s="202"/>
      <c r="N97" s="202"/>
      <c r="O97" s="202"/>
      <c r="P97" s="202"/>
      <c r="Q97" s="202"/>
      <c r="R97" s="202"/>
      <c r="S97" s="202"/>
      <c r="T97" s="202"/>
      <c r="U97" s="202"/>
      <c r="V97" s="202"/>
      <c r="W97" s="202"/>
      <c r="X97" s="202"/>
      <c r="Y97" s="202"/>
      <c r="Z97" s="202"/>
      <c r="AA97" s="202"/>
      <c r="AB97" s="202"/>
      <c r="AC97" s="28"/>
      <c r="AD97" s="30" t="s">
        <v>86</v>
      </c>
    </row>
    <row r="98" spans="1:30" ht="30" customHeight="1">
      <c r="A98" s="202" t="s">
        <v>87</v>
      </c>
      <c r="B98" s="202"/>
      <c r="C98" s="202"/>
      <c r="D98" s="202"/>
      <c r="E98" s="202"/>
      <c r="F98" s="202"/>
      <c r="G98" s="202"/>
      <c r="H98" s="202"/>
      <c r="I98" s="202"/>
      <c r="J98" s="202"/>
      <c r="K98" s="202"/>
      <c r="L98" s="202"/>
      <c r="M98" s="202"/>
      <c r="N98" s="202"/>
      <c r="O98" s="202"/>
      <c r="P98" s="202"/>
      <c r="Q98" s="202"/>
      <c r="R98" s="202"/>
      <c r="S98" s="202"/>
      <c r="T98" s="202"/>
      <c r="U98" s="202"/>
      <c r="V98" s="202"/>
      <c r="W98" s="202"/>
      <c r="X98" s="202"/>
      <c r="Y98" s="202"/>
      <c r="Z98" s="202"/>
      <c r="AA98" s="202"/>
      <c r="AB98" s="202"/>
      <c r="AC98" s="28"/>
      <c r="AD98" s="30" t="s">
        <v>88</v>
      </c>
    </row>
    <row r="99" spans="1:30" ht="44.1" customHeight="1">
      <c r="A99" s="202" t="s">
        <v>89</v>
      </c>
      <c r="B99" s="202"/>
      <c r="C99" s="202"/>
      <c r="D99" s="202"/>
      <c r="E99" s="202"/>
      <c r="F99" s="202"/>
      <c r="G99" s="202"/>
      <c r="H99" s="202"/>
      <c r="I99" s="202"/>
      <c r="J99" s="202"/>
      <c r="K99" s="202"/>
      <c r="L99" s="202"/>
      <c r="M99" s="202"/>
      <c r="N99" s="202"/>
      <c r="O99" s="202"/>
      <c r="P99" s="202"/>
      <c r="Q99" s="202"/>
      <c r="R99" s="202"/>
      <c r="S99" s="202"/>
      <c r="T99" s="202"/>
      <c r="U99" s="202"/>
      <c r="V99" s="202"/>
      <c r="W99" s="202"/>
      <c r="X99" s="202"/>
      <c r="Y99" s="202"/>
      <c r="Z99" s="202"/>
      <c r="AA99" s="202"/>
      <c r="AB99" s="202"/>
      <c r="AC99" s="28"/>
      <c r="AD99" s="30" t="s">
        <v>90</v>
      </c>
    </row>
  </sheetData>
  <mergeCells count="46">
    <mergeCell ref="F3:H3"/>
    <mergeCell ref="I3:L3"/>
    <mergeCell ref="A99:AB99"/>
    <mergeCell ref="Z3:AC3"/>
    <mergeCell ref="M3:O3"/>
    <mergeCell ref="X3:Y3"/>
    <mergeCell ref="A5:E5"/>
    <mergeCell ref="A3:B3"/>
    <mergeCell ref="P3:T3"/>
    <mergeCell ref="U3:W3"/>
    <mergeCell ref="C3:E3"/>
    <mergeCell ref="E4:I4"/>
    <mergeCell ref="J4:L4"/>
    <mergeCell ref="A4:D4"/>
    <mergeCell ref="M4:T4"/>
    <mergeCell ref="U4:X4"/>
    <mergeCell ref="AF33:AR33"/>
    <mergeCell ref="A95:AB95"/>
    <mergeCell ref="AD65:AD66"/>
    <mergeCell ref="B52:N52"/>
    <mergeCell ref="O52:Z52"/>
    <mergeCell ref="AA52:AC52"/>
    <mergeCell ref="Y4:AC4"/>
    <mergeCell ref="F5:J5"/>
    <mergeCell ref="A96:AB96"/>
    <mergeCell ref="A97:AB97"/>
    <mergeCell ref="A98:AB98"/>
    <mergeCell ref="B65:N65"/>
    <mergeCell ref="O65:Z65"/>
    <mergeCell ref="AA65:AC65"/>
    <mergeCell ref="A2:AD2"/>
    <mergeCell ref="A1:AD1"/>
    <mergeCell ref="AF52:AR52"/>
    <mergeCell ref="AS52:BD52"/>
    <mergeCell ref="BE52:BG52"/>
    <mergeCell ref="AD52:AD53"/>
    <mergeCell ref="AS33:BD33"/>
    <mergeCell ref="BE33:BG33"/>
    <mergeCell ref="AD33:AD34"/>
    <mergeCell ref="B33:N33"/>
    <mergeCell ref="O33:Z33"/>
    <mergeCell ref="AA33:AC33"/>
    <mergeCell ref="B14:N14"/>
    <mergeCell ref="O14:Z14"/>
    <mergeCell ref="AA14:AC14"/>
    <mergeCell ref="AD14:AD15"/>
  </mergeCells>
  <conditionalFormatting sqref="B28:N32 B35:N39 B41:N45 B47:N51 B54:N58 B60:N64 B67:N71 B73:N77 B79:N83 B16:N20 B22:N26">
    <cfRule type="notContainsBlanks" dxfId="3" priority="93">
      <formula>LEN(TRIM(B16))&gt;0</formula>
    </cfRule>
  </conditionalFormatting>
  <conditionalFormatting sqref="O22:Z26 O28:Z32 O35:Z39 O41:Z45 O47:Z51 O54:Z58 O60:Z64 O73:Z77 O79:Z83 O67:Z71 O16:Z20">
    <cfRule type="notContainsBlanks" dxfId="2" priority="92">
      <formula>LEN(TRIM(O16))&gt;0</formula>
    </cfRule>
  </conditionalFormatting>
  <conditionalFormatting sqref="AA73:AC77 AA60:AC64 AA47:AC51 AA79:AC83 AA67:AC71 AA54:AC58 AA41:AC45 AA28:AC32 AA22:AC26 AA16:AC20 AA35:AC39">
    <cfRule type="notContainsBlanks" dxfId="1" priority="22">
      <formula>LEN(TRIM(AA16))&gt;0</formula>
    </cfRule>
  </conditionalFormatting>
  <conditionalFormatting sqref="B67:Z71 B73:Z77 B79:Z83 B28:Z32 B35:Z39 B41:Z45 B47:Z51 B60:Z64 B54:Z58 B16:Z20 B22:Z26">
    <cfRule type="cellIs" dxfId="0" priority="4" operator="equal">
      <formula>1</formula>
    </cfRule>
  </conditionalFormatting>
  <dataValidations count="4">
    <dataValidation type="list" allowBlank="1" showInputMessage="1" showErrorMessage="1" sqref="E4" xr:uid="{00000000-0002-0000-0000-000000000000}">
      <formula1>"Research Intensive, Comprehensive, Four-Year University/College, Community College, High School "</formula1>
    </dataValidation>
    <dataValidation type="list" allowBlank="1" showInputMessage="1" showErrorMessage="1" sqref="Y4" xr:uid="{00000000-0002-0000-0000-000001000000}">
      <formula1>"Freshman, Sophomore, Junior, Senior, Senior/graduate, Graduate"</formula1>
    </dataValidation>
    <dataValidation type="list" allowBlank="1" showInputMessage="1" showErrorMessage="1" sqref="X3" xr:uid="{00000000-0002-0000-0000-000002000000}">
      <formula1>"small, medium, large"</formula1>
    </dataValidation>
    <dataValidation type="list" allowBlank="1" showInputMessage="1" showErrorMessage="1" sqref="F5" xr:uid="{00000000-0002-0000-0000-000003000000}">
      <formula1>"Fixed Seats, Moveable Table, Round Tables, Other"</formula1>
    </dataValidation>
  </dataValidations>
  <pageMargins left="0.75" right="0.75" top="1" bottom="1" header="0.5" footer="0.5"/>
  <pageSetup orientation="portrait" horizontalDpi="4294967292" vertic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pageSetUpPr fitToPage="1"/>
  </sheetPr>
  <dimension ref="A1:BE51"/>
  <sheetViews>
    <sheetView topLeftCell="B13" zoomScale="70" zoomScaleNormal="70" workbookViewId="0" xr3:uid="{958C4451-9541-5A59-BF78-D2F731DF1C81}">
      <selection activeCell="S27" sqref="S27"/>
    </sheetView>
  </sheetViews>
  <sheetFormatPr defaultColWidth="3" defaultRowHeight="14.25"/>
  <cols>
    <col min="1" max="1" width="6.85546875" customWidth="1"/>
    <col min="2" max="2" width="25" customWidth="1"/>
  </cols>
  <sheetData>
    <row r="1" spans="1:57" ht="30.75" customHeight="1">
      <c r="A1" s="222" t="s">
        <v>91</v>
      </c>
      <c r="B1" s="175"/>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row>
    <row r="2" spans="1:57" ht="15" customHeight="1">
      <c r="A2" s="226" t="s">
        <v>92</v>
      </c>
      <c r="B2" s="227"/>
      <c r="C2" s="227"/>
      <c r="D2" s="227"/>
      <c r="E2" s="227"/>
      <c r="F2" s="227"/>
      <c r="G2" s="227"/>
      <c r="H2" s="227"/>
      <c r="I2" s="227"/>
      <c r="J2" s="227"/>
      <c r="K2" s="227"/>
      <c r="L2" s="227"/>
      <c r="M2" s="227"/>
      <c r="N2" s="227"/>
      <c r="O2" s="227"/>
      <c r="P2" s="227"/>
      <c r="Q2" s="227"/>
      <c r="R2" s="227"/>
      <c r="S2" s="227"/>
      <c r="T2" s="227"/>
      <c r="U2" s="227"/>
      <c r="V2" s="227"/>
      <c r="W2" s="227"/>
      <c r="X2" s="227"/>
      <c r="Y2" s="227"/>
      <c r="Z2" s="227"/>
      <c r="AA2" s="227"/>
      <c r="AB2" s="227"/>
      <c r="AC2" s="227"/>
      <c r="AD2" s="227"/>
      <c r="AE2" s="227"/>
      <c r="AF2" s="227"/>
      <c r="AG2" s="227"/>
      <c r="AH2" s="227"/>
      <c r="AI2" s="227"/>
      <c r="AJ2" s="227"/>
      <c r="AK2" s="227"/>
      <c r="AL2" s="227"/>
      <c r="AM2" s="227"/>
      <c r="AN2" s="227"/>
      <c r="AO2" s="227"/>
      <c r="AP2" s="227"/>
      <c r="AQ2" s="227"/>
      <c r="AR2" s="227"/>
      <c r="AS2" s="227"/>
      <c r="AT2" s="227"/>
      <c r="AU2" s="227"/>
      <c r="AV2" s="227"/>
      <c r="AW2" s="227"/>
      <c r="AX2" s="227"/>
      <c r="AY2" s="227"/>
      <c r="AZ2" s="227"/>
      <c r="BA2" s="227"/>
      <c r="BB2" s="227"/>
      <c r="BC2" s="227"/>
      <c r="BD2" s="227"/>
      <c r="BE2" s="228"/>
    </row>
    <row r="3" spans="1:57" ht="15" customHeight="1">
      <c r="A3" s="229"/>
      <c r="B3" s="230"/>
      <c r="C3" s="230"/>
      <c r="D3" s="230"/>
      <c r="E3" s="230"/>
      <c r="F3" s="230"/>
      <c r="G3" s="230"/>
      <c r="H3" s="230"/>
      <c r="I3" s="230"/>
      <c r="J3" s="230"/>
      <c r="K3" s="230"/>
      <c r="L3" s="230"/>
      <c r="M3" s="230"/>
      <c r="N3" s="230"/>
      <c r="O3" s="230"/>
      <c r="P3" s="230"/>
      <c r="Q3" s="230"/>
      <c r="R3" s="230"/>
      <c r="S3" s="230"/>
      <c r="T3" s="230"/>
      <c r="U3" s="230"/>
      <c r="V3" s="230"/>
      <c r="W3" s="230"/>
      <c r="X3" s="230"/>
      <c r="Y3" s="230"/>
      <c r="Z3" s="230"/>
      <c r="AA3" s="230"/>
      <c r="AB3" s="230"/>
      <c r="AC3" s="230"/>
      <c r="AD3" s="230"/>
      <c r="AE3" s="230"/>
      <c r="AF3" s="230"/>
      <c r="AG3" s="230"/>
      <c r="AH3" s="230"/>
      <c r="AI3" s="230"/>
      <c r="AJ3" s="230"/>
      <c r="AK3" s="230"/>
      <c r="AL3" s="230"/>
      <c r="AM3" s="230"/>
      <c r="AN3" s="230"/>
      <c r="AO3" s="230"/>
      <c r="AP3" s="230"/>
      <c r="AQ3" s="230"/>
      <c r="AR3" s="230"/>
      <c r="AS3" s="230"/>
      <c r="AT3" s="230"/>
      <c r="AU3" s="230"/>
      <c r="AV3" s="230"/>
      <c r="AW3" s="230"/>
      <c r="AX3" s="230"/>
      <c r="AY3" s="230"/>
      <c r="AZ3" s="230"/>
      <c r="BA3" s="230"/>
      <c r="BB3" s="230"/>
      <c r="BC3" s="230"/>
      <c r="BD3" s="230"/>
      <c r="BE3" s="231"/>
    </row>
    <row r="4" spans="1:57" s="52" customFormat="1" ht="23.1" customHeight="1">
      <c r="A4" s="232"/>
      <c r="B4" s="233"/>
      <c r="C4" s="233"/>
      <c r="D4" s="233"/>
      <c r="E4" s="233"/>
      <c r="F4" s="233"/>
      <c r="G4" s="233"/>
      <c r="H4" s="233"/>
      <c r="I4" s="233"/>
      <c r="J4" s="233"/>
      <c r="K4" s="233"/>
      <c r="L4" s="233"/>
      <c r="M4" s="233"/>
      <c r="N4" s="233"/>
      <c r="O4" s="233"/>
      <c r="P4" s="233"/>
      <c r="Q4" s="233"/>
      <c r="R4" s="233"/>
      <c r="S4" s="233"/>
      <c r="T4" s="233"/>
      <c r="U4" s="233"/>
      <c r="V4" s="233"/>
      <c r="W4" s="233"/>
      <c r="X4" s="233"/>
      <c r="Y4" s="233"/>
      <c r="Z4" s="233"/>
      <c r="AA4" s="233"/>
      <c r="AB4" s="233"/>
      <c r="AC4" s="233"/>
      <c r="AD4" s="233"/>
      <c r="AE4" s="233"/>
      <c r="AF4" s="233"/>
      <c r="AG4" s="233"/>
      <c r="AH4" s="233"/>
      <c r="AI4" s="233"/>
      <c r="AJ4" s="233"/>
      <c r="AK4" s="233"/>
      <c r="AL4" s="233"/>
      <c r="AM4" s="233"/>
      <c r="AN4" s="233"/>
      <c r="AO4" s="233"/>
      <c r="AP4" s="233"/>
      <c r="AQ4" s="233"/>
      <c r="AR4" s="233"/>
      <c r="AS4" s="233"/>
      <c r="AT4" s="233"/>
      <c r="AU4" s="233"/>
      <c r="AV4" s="233"/>
      <c r="AW4" s="233"/>
      <c r="AX4" s="233"/>
      <c r="AY4" s="233"/>
      <c r="AZ4" s="233"/>
      <c r="BA4" s="233"/>
      <c r="BB4" s="233"/>
      <c r="BC4" s="233"/>
      <c r="BD4" s="233"/>
      <c r="BE4" s="234"/>
    </row>
    <row r="5" spans="1:57">
      <c r="A5" s="221"/>
      <c r="B5" s="221"/>
      <c r="C5" s="221" t="s">
        <v>93</v>
      </c>
      <c r="D5" s="221"/>
      <c r="E5" s="221"/>
      <c r="F5" s="221"/>
      <c r="G5" s="221"/>
      <c r="H5" s="221"/>
      <c r="I5" s="221"/>
      <c r="J5" s="221"/>
      <c r="K5" s="221"/>
      <c r="L5" s="221"/>
      <c r="M5" s="221"/>
      <c r="N5" s="221"/>
      <c r="O5" s="221"/>
      <c r="P5" s="221"/>
      <c r="Q5" s="221"/>
      <c r="R5" s="221"/>
      <c r="S5" s="221"/>
      <c r="T5" s="221"/>
      <c r="U5" s="221"/>
      <c r="V5" s="221"/>
      <c r="W5" s="221"/>
      <c r="X5" s="221"/>
      <c r="Y5" s="221"/>
      <c r="Z5" s="221"/>
      <c r="AA5" s="221"/>
      <c r="AB5" s="221"/>
      <c r="AC5" s="221"/>
      <c r="AD5" s="221"/>
      <c r="AE5" s="221"/>
      <c r="AF5" s="221"/>
      <c r="AG5" s="221"/>
      <c r="AH5" s="221"/>
      <c r="AI5" s="221"/>
      <c r="AJ5" s="221"/>
      <c r="AK5" s="221"/>
      <c r="AL5" s="221"/>
      <c r="AM5" s="221"/>
      <c r="AN5" s="221"/>
      <c r="AO5" s="221"/>
      <c r="AP5" s="221"/>
      <c r="AQ5" s="221"/>
      <c r="AR5" s="221"/>
      <c r="AS5" s="221"/>
      <c r="AT5" s="221"/>
      <c r="AU5" s="221"/>
      <c r="AV5" s="221"/>
      <c r="AW5" s="221"/>
      <c r="AX5" s="221"/>
      <c r="AY5" s="221"/>
      <c r="AZ5" s="221"/>
      <c r="BA5" s="221"/>
      <c r="BB5" s="221"/>
      <c r="BC5" s="221"/>
      <c r="BD5" s="221"/>
      <c r="BE5" s="221"/>
    </row>
    <row r="6" spans="1:57">
      <c r="A6" s="221"/>
      <c r="B6" s="221"/>
      <c r="C6" s="68">
        <v>0</v>
      </c>
      <c r="D6" s="68">
        <v>2</v>
      </c>
      <c r="E6" s="68">
        <v>4</v>
      </c>
      <c r="F6" s="68">
        <v>6</v>
      </c>
      <c r="G6" s="68">
        <v>8</v>
      </c>
      <c r="H6" s="68">
        <v>10</v>
      </c>
      <c r="I6" s="68">
        <v>12</v>
      </c>
      <c r="J6" s="68">
        <v>14</v>
      </c>
      <c r="K6" s="68">
        <v>16</v>
      </c>
      <c r="L6" s="68">
        <v>18</v>
      </c>
      <c r="M6" s="68">
        <v>20</v>
      </c>
      <c r="N6" s="68">
        <v>22</v>
      </c>
      <c r="O6" s="68">
        <v>24</v>
      </c>
      <c r="P6" s="68">
        <v>26</v>
      </c>
      <c r="Q6" s="68">
        <v>28</v>
      </c>
      <c r="R6" s="68">
        <v>30</v>
      </c>
      <c r="S6" s="68">
        <v>32</v>
      </c>
      <c r="T6" s="68">
        <v>34</v>
      </c>
      <c r="U6" s="68">
        <v>36</v>
      </c>
      <c r="V6" s="68">
        <v>38</v>
      </c>
      <c r="W6" s="68">
        <v>40</v>
      </c>
      <c r="X6" s="68">
        <v>42</v>
      </c>
      <c r="Y6" s="68">
        <v>44</v>
      </c>
      <c r="Z6" s="68">
        <v>46</v>
      </c>
      <c r="AA6" s="68">
        <v>48</v>
      </c>
      <c r="AB6" s="68">
        <v>50</v>
      </c>
      <c r="AC6" s="68">
        <v>52</v>
      </c>
      <c r="AD6" s="68">
        <v>54</v>
      </c>
      <c r="AE6" s="68">
        <v>56</v>
      </c>
      <c r="AF6" s="68">
        <v>58</v>
      </c>
      <c r="AG6" s="68">
        <v>60</v>
      </c>
      <c r="AH6" s="68">
        <v>62</v>
      </c>
      <c r="AI6" s="68">
        <v>64</v>
      </c>
      <c r="AJ6" s="68">
        <v>66</v>
      </c>
      <c r="AK6" s="68">
        <v>68</v>
      </c>
      <c r="AL6" s="68">
        <v>70</v>
      </c>
      <c r="AM6" s="68">
        <v>72</v>
      </c>
      <c r="AN6" s="68">
        <v>74</v>
      </c>
      <c r="AO6" s="68">
        <v>76</v>
      </c>
      <c r="AP6" s="68">
        <v>78</v>
      </c>
      <c r="AQ6" s="68">
        <v>80</v>
      </c>
      <c r="AR6" s="68">
        <v>82</v>
      </c>
      <c r="AS6" s="68">
        <v>84</v>
      </c>
      <c r="AT6" s="68">
        <v>86</v>
      </c>
      <c r="AU6" s="68">
        <v>88</v>
      </c>
      <c r="AV6" s="68">
        <v>90</v>
      </c>
      <c r="AW6" s="68">
        <v>92</v>
      </c>
      <c r="AX6" s="68">
        <v>94</v>
      </c>
      <c r="AY6" s="68">
        <v>96</v>
      </c>
      <c r="AZ6" s="68">
        <v>98</v>
      </c>
      <c r="BA6" s="68">
        <v>100</v>
      </c>
      <c r="BB6" s="68">
        <v>102</v>
      </c>
      <c r="BC6" s="68">
        <v>104</v>
      </c>
      <c r="BD6" s="68">
        <v>106</v>
      </c>
      <c r="BE6" s="68">
        <v>108</v>
      </c>
    </row>
    <row r="7" spans="1:57">
      <c r="A7" s="224" t="s">
        <v>94</v>
      </c>
      <c r="B7" s="72" t="s">
        <v>95</v>
      </c>
      <c r="C7" s="71">
        <f>IF('Activities across time'!C$25 = 0,0,1)</f>
        <v>0</v>
      </c>
      <c r="D7" s="71">
        <f>IF('Activities across time'!D$25 = 0, 0, 1)</f>
        <v>0</v>
      </c>
      <c r="E7" s="71">
        <f>IF('Activities across time'!E$25 = 0, 0, 1)</f>
        <v>0</v>
      </c>
      <c r="F7" s="71">
        <f>IF('Activities across time'!F$25 = 0, 0, 1)</f>
        <v>0</v>
      </c>
      <c r="G7" s="71">
        <f>IF('Activities across time'!G$25 = 0, 0, 1)</f>
        <v>0</v>
      </c>
      <c r="H7" s="71">
        <f>IF('Activities across time'!H$25 = 0, 0, 1)</f>
        <v>0</v>
      </c>
      <c r="I7" s="71">
        <f>IF('Activities across time'!I$25 = 0, 0, 1)</f>
        <v>0</v>
      </c>
      <c r="J7" s="71">
        <f>IF('Activities across time'!J$25 = 0, 0, 1)</f>
        <v>0</v>
      </c>
      <c r="K7" s="71">
        <f>IF('Activities across time'!K$25 = 0, 0, 1)</f>
        <v>0</v>
      </c>
      <c r="L7" s="71">
        <f>IF('Activities across time'!L$25 = 0, 0, 1)</f>
        <v>0</v>
      </c>
      <c r="M7" s="71">
        <f>IF('Activities across time'!M$25 = 0, 0, 1)</f>
        <v>0</v>
      </c>
      <c r="N7" s="71">
        <f>IF('Activities across time'!N$25 = 0, 0, 1)</f>
        <v>0</v>
      </c>
      <c r="O7" s="71">
        <f>IF('Activities across time'!O$25 = 0, 0, 1)</f>
        <v>0</v>
      </c>
      <c r="P7" s="71">
        <f>IF('Activities across time'!P$25 = 0, 0, 1)</f>
        <v>0</v>
      </c>
      <c r="Q7" s="71">
        <f>IF('Activities across time'!Q$25 = 0, 0, 1)</f>
        <v>0</v>
      </c>
      <c r="R7" s="71">
        <f>IF('Activities across time'!R$25 = 0, 0, 1)</f>
        <v>0</v>
      </c>
      <c r="S7" s="71">
        <f>IF('Activities across time'!S$25 = 0, 0, 1)</f>
        <v>0</v>
      </c>
      <c r="T7" s="71">
        <f>IF('Activities across time'!T$25 = 0, 0, 1)</f>
        <v>0</v>
      </c>
      <c r="U7" s="71">
        <f>IF('Activities across time'!U$25 = 0, 0, 1)</f>
        <v>0</v>
      </c>
      <c r="V7" s="71">
        <f>IF('Activities across time'!V$25 = 0, 0, 1)</f>
        <v>0</v>
      </c>
      <c r="W7" s="71">
        <f>IF('Activities across time'!W$25 = 0, 0, 1)</f>
        <v>0</v>
      </c>
      <c r="X7" s="71">
        <f>IF('Activities across time'!X$25 = 0, 0, 1)</f>
        <v>0</v>
      </c>
      <c r="Y7" s="71">
        <f>IF('Activities across time'!Y$25 = 0, 0, 1)</f>
        <v>0</v>
      </c>
      <c r="Z7" s="71">
        <f>IF('Activities across time'!Z$25 = 0, 0, 1)</f>
        <v>0</v>
      </c>
      <c r="AA7" s="71">
        <f>IF('Activities across time'!AA$25 = 0, 0, 1)</f>
        <v>0</v>
      </c>
      <c r="AB7" s="71">
        <f>IF('Activities across time'!AB$25 = 0, 0, 1)</f>
        <v>0</v>
      </c>
      <c r="AC7" s="71">
        <f>IF('Activities across time'!AC$25 = 0, 0, 1)</f>
        <v>0</v>
      </c>
      <c r="AD7" s="71">
        <f>IF('Activities across time'!AD$25 = 0, 0, 1)</f>
        <v>0</v>
      </c>
      <c r="AE7" s="71">
        <f>IF('Activities across time'!AE$25 = 0, 0, 1)</f>
        <v>0</v>
      </c>
      <c r="AF7" s="71">
        <f>IF('Activities across time'!AF$25 = 0, 0, 1)</f>
        <v>0</v>
      </c>
      <c r="AG7" s="71">
        <f>IF('Activities across time'!AG$25 = 0, 0, 1)</f>
        <v>0</v>
      </c>
      <c r="AH7" s="71">
        <f>IF('Activities across time'!AH$25 = 0, 0, 1)</f>
        <v>0</v>
      </c>
      <c r="AI7" s="71">
        <f>IF('Activities across time'!AI$25 = 0, 0, 1)</f>
        <v>0</v>
      </c>
      <c r="AJ7" s="71">
        <f>IF('Activities across time'!AJ$25 = 0, 0, 1)</f>
        <v>0</v>
      </c>
      <c r="AK7" s="71">
        <f>IF('Activities across time'!AK$25 = 0, 0, 1)</f>
        <v>0</v>
      </c>
      <c r="AL7" s="71">
        <f>IF('Activities across time'!AL$25 = 0, 0, 1)</f>
        <v>0</v>
      </c>
      <c r="AM7" s="71">
        <f>IF('Activities across time'!AM$25 = 0, 0, 1)</f>
        <v>0</v>
      </c>
      <c r="AN7" s="71">
        <f>IF('Activities across time'!AN$25 = 0, 0, 1)</f>
        <v>0</v>
      </c>
      <c r="AO7" s="71">
        <f>IF('Activities across time'!AO$25 = 0, 0, 1)</f>
        <v>0</v>
      </c>
      <c r="AP7" s="71">
        <f>IF('Activities across time'!AP$25 = 0, 0, 1)</f>
        <v>0</v>
      </c>
      <c r="AQ7" s="71">
        <f>IF('Activities across time'!AQ$25 = 0, 0, 1)</f>
        <v>0</v>
      </c>
      <c r="AR7" s="71">
        <f>IF('Activities across time'!AR$25 = 0, 0, 1)</f>
        <v>0</v>
      </c>
      <c r="AS7" s="71">
        <f>IF('Activities across time'!AS$25 = 0, 0, 1)</f>
        <v>0</v>
      </c>
      <c r="AT7" s="71">
        <f>IF('Activities across time'!AT$25 = 0, 0, 1)</f>
        <v>0</v>
      </c>
      <c r="AU7" s="71">
        <f>IF('Activities across time'!AU$25 = 0, 0, 1)</f>
        <v>0</v>
      </c>
      <c r="AV7" s="71">
        <f>IF('Activities across time'!AV$25 = 0, 0, 1)</f>
        <v>0</v>
      </c>
      <c r="AW7" s="71">
        <f>IF('Activities across time'!AW$25 = 0, 0, 1)</f>
        <v>0</v>
      </c>
      <c r="AX7" s="71">
        <f>IF('Activities across time'!AX$25 = 0, 0, 1)</f>
        <v>0</v>
      </c>
      <c r="AY7" s="71">
        <f>IF('Activities across time'!AY$25 = 0, 0, 1)</f>
        <v>0</v>
      </c>
      <c r="AZ7" s="71">
        <f>IF('Activities across time'!AZ$25 = 0, 0, 1)</f>
        <v>0</v>
      </c>
      <c r="BA7" s="71">
        <f>IF('Activities across time'!BA$25 = 0, 0, 1)</f>
        <v>0</v>
      </c>
      <c r="BB7" s="71">
        <f>IF('Activities across time'!BB$25 = 0, 0, 1)</f>
        <v>0</v>
      </c>
      <c r="BC7" s="71">
        <f>IF('Activities across time'!BC$25 = 0, 0, 1)</f>
        <v>0</v>
      </c>
      <c r="BD7" s="71">
        <f>IF('Activities across time'!BD$25 = 0, 0, 1)</f>
        <v>0</v>
      </c>
      <c r="BE7" s="71">
        <f>IF('Activities across time'!BE$25 = 0, 0, 1)</f>
        <v>0</v>
      </c>
    </row>
    <row r="8" spans="1:57">
      <c r="A8" s="224"/>
      <c r="B8" s="72" t="s">
        <v>96</v>
      </c>
      <c r="C8" s="71">
        <f>IF(SUM('Activities across time'!C$26:C$29)=0, 0, 1)</f>
        <v>0</v>
      </c>
      <c r="D8" s="71">
        <f>IF(SUM('Activities across time'!D$26:D$29)=0, 0, 1)</f>
        <v>0</v>
      </c>
      <c r="E8" s="71">
        <f>IF(SUM('Activities across time'!E$26:E$29)=0, 0, 1)</f>
        <v>0</v>
      </c>
      <c r="F8" s="71">
        <f>IF(SUM('Activities across time'!F$26:F$29)=0, 0, 1)</f>
        <v>0</v>
      </c>
      <c r="G8" s="71">
        <f>IF(SUM('Activities across time'!G$26:G$29)=0, 0, 1)</f>
        <v>0</v>
      </c>
      <c r="H8" s="71">
        <f>IF(SUM('Activities across time'!H$26:H$29)=0, 0, 1)</f>
        <v>0</v>
      </c>
      <c r="I8" s="71">
        <f>IF(SUM('Activities across time'!I$26:I$29)=0, 0, 1)</f>
        <v>0</v>
      </c>
      <c r="J8" s="71">
        <f>IF(SUM('Activities across time'!J$26:J$29)=0, 0, 1)</f>
        <v>0</v>
      </c>
      <c r="K8" s="71">
        <f>IF(SUM('Activities across time'!K$26:K$29)=0, 0, 1)</f>
        <v>0</v>
      </c>
      <c r="L8" s="71">
        <f>IF(SUM('Activities across time'!L$26:L$29)=0, 0, 1)</f>
        <v>0</v>
      </c>
      <c r="M8" s="71">
        <f>IF(SUM('Activities across time'!M$26:M$29)=0, 0, 1)</f>
        <v>0</v>
      </c>
      <c r="N8" s="71">
        <f>IF(SUM('Activities across time'!N$26:N$29)=0, 0, 1)</f>
        <v>0</v>
      </c>
      <c r="O8" s="71">
        <f>IF(SUM('Activities across time'!O$26:O$29)=0, 0, 1)</f>
        <v>0</v>
      </c>
      <c r="P8" s="71">
        <f>IF(SUM('Activities across time'!P$26:P$29)=0, 0, 1)</f>
        <v>0</v>
      </c>
      <c r="Q8" s="71">
        <f>IF(SUM('Activities across time'!Q$26:Q$29)=0, 0, 1)</f>
        <v>0</v>
      </c>
      <c r="R8" s="71">
        <f>IF(SUM('Activities across time'!R$26:R$29)=0, 0, 1)</f>
        <v>0</v>
      </c>
      <c r="S8" s="71">
        <f>IF(SUM('Activities across time'!S$26:S$29)=0, 0, 1)</f>
        <v>0</v>
      </c>
      <c r="T8" s="71">
        <f>IF(SUM('Activities across time'!T$26:T$29)=0, 0, 1)</f>
        <v>0</v>
      </c>
      <c r="U8" s="71">
        <f>IF(SUM('Activities across time'!U$26:U$29)=0, 0, 1)</f>
        <v>0</v>
      </c>
      <c r="V8" s="71">
        <f>IF(SUM('Activities across time'!V$26:V$29)=0, 0, 1)</f>
        <v>0</v>
      </c>
      <c r="W8" s="71">
        <f>IF(SUM('Activities across time'!W$26:W$29)=0, 0, 1)</f>
        <v>0</v>
      </c>
      <c r="X8" s="71">
        <f>IF(SUM('Activities across time'!X$26:X$29)=0, 0, 1)</f>
        <v>0</v>
      </c>
      <c r="Y8" s="71">
        <f>IF(SUM('Activities across time'!Y$26:Y$29)=0, 0, 1)</f>
        <v>0</v>
      </c>
      <c r="Z8" s="71">
        <f>IF(SUM('Activities across time'!Z$26:Z$29)=0, 0, 1)</f>
        <v>0</v>
      </c>
      <c r="AA8" s="71">
        <f>IF(SUM('Activities across time'!AA$26:AA$29)=0, 0, 1)</f>
        <v>0</v>
      </c>
      <c r="AB8" s="71">
        <f>IF(SUM('Activities across time'!AB$26:AB$29)=0, 0, 1)</f>
        <v>0</v>
      </c>
      <c r="AC8" s="71">
        <f>IF(SUM('Activities across time'!AC$26:AC$29)=0, 0, 1)</f>
        <v>0</v>
      </c>
      <c r="AD8" s="71">
        <f>IF(SUM('Activities across time'!AD$26:AD$29)=0, 0, 1)</f>
        <v>0</v>
      </c>
      <c r="AE8" s="71">
        <f>IF(SUM('Activities across time'!AE$26:AE$29)=0, 0, 1)</f>
        <v>0</v>
      </c>
      <c r="AF8" s="71">
        <f>IF(SUM('Activities across time'!AF$26:AF$29)=0, 0, 1)</f>
        <v>0</v>
      </c>
      <c r="AG8" s="71">
        <f>IF(SUM('Activities across time'!AG$26:AG$29)=0, 0, 1)</f>
        <v>0</v>
      </c>
      <c r="AH8" s="71">
        <f>IF(SUM('Activities across time'!AH$26:AH$29)=0, 0, 1)</f>
        <v>0</v>
      </c>
      <c r="AI8" s="71">
        <f>IF(SUM('Activities across time'!AI$26:AI$29)=0, 0, 1)</f>
        <v>0</v>
      </c>
      <c r="AJ8" s="71">
        <f>IF(SUM('Activities across time'!AJ$26:AJ$29)=0, 0, 1)</f>
        <v>0</v>
      </c>
      <c r="AK8" s="71">
        <f>IF(SUM('Activities across time'!AK$26:AK$29)=0, 0, 1)</f>
        <v>0</v>
      </c>
      <c r="AL8" s="71">
        <f>IF(SUM('Activities across time'!AL$26:AL$29)=0, 0, 1)</f>
        <v>0</v>
      </c>
      <c r="AM8" s="71">
        <f>IF(SUM('Activities across time'!AM$26:AM$29)=0, 0, 1)</f>
        <v>0</v>
      </c>
      <c r="AN8" s="71">
        <f>IF(SUM('Activities across time'!AN$26:AN$29)=0, 0, 1)</f>
        <v>0</v>
      </c>
      <c r="AO8" s="71">
        <f>IF(SUM('Activities across time'!AO$26:AO$29)=0, 0, 1)</f>
        <v>0</v>
      </c>
      <c r="AP8" s="71">
        <f>IF(SUM('Activities across time'!AP$26:AP$29)=0, 0, 1)</f>
        <v>0</v>
      </c>
      <c r="AQ8" s="71">
        <f>IF(SUM('Activities across time'!AQ$26:AQ$29)=0, 0, 1)</f>
        <v>0</v>
      </c>
      <c r="AR8" s="71">
        <f>IF(SUM('Activities across time'!AR$26:AR$29)=0, 0, 1)</f>
        <v>0</v>
      </c>
      <c r="AS8" s="71">
        <f>IF(SUM('Activities across time'!AS$26:AS$29)=0, 0, 1)</f>
        <v>0</v>
      </c>
      <c r="AT8" s="71">
        <f>IF(SUM('Activities across time'!AT$26:AT$29)=0, 0, 1)</f>
        <v>0</v>
      </c>
      <c r="AU8" s="71">
        <f>IF(SUM('Activities across time'!AU$26:AU$29)=0, 0, 1)</f>
        <v>0</v>
      </c>
      <c r="AV8" s="71">
        <f>IF(SUM('Activities across time'!AV$26:AV$29)=0, 0, 1)</f>
        <v>0</v>
      </c>
      <c r="AW8" s="71">
        <f>IF(SUM('Activities across time'!AW$26:AW$29)=0, 0, 1)</f>
        <v>0</v>
      </c>
      <c r="AX8" s="71">
        <f>IF(SUM('Activities across time'!AX$26:AX$29)=0, 0, 1)</f>
        <v>0</v>
      </c>
      <c r="AY8" s="71">
        <f>IF(SUM('Activities across time'!AY$26:AY$29)=0, 0, 1)</f>
        <v>0</v>
      </c>
      <c r="AZ8" s="71">
        <f>IF(SUM('Activities across time'!AZ$26:AZ$29)=0, 0, 1)</f>
        <v>0</v>
      </c>
      <c r="BA8" s="71">
        <f>IF(SUM('Activities across time'!BA$26:BA$29)=0, 0, 1)</f>
        <v>0</v>
      </c>
      <c r="BB8" s="71">
        <f>IF(SUM('Activities across time'!BB$26:BB$29)=0, 0, 1)</f>
        <v>0</v>
      </c>
      <c r="BC8" s="71">
        <f>IF(SUM('Activities across time'!BC$26:BC$29)=0, 0, 1)</f>
        <v>0</v>
      </c>
      <c r="BD8" s="71">
        <f>IF(SUM('Activities across time'!BD$26:BD$29)=0, 0, 1)</f>
        <v>0</v>
      </c>
      <c r="BE8" s="71">
        <f>IF(SUM('Activities across time'!BE$26:BE$29)=0, 0, 1)</f>
        <v>0</v>
      </c>
    </row>
    <row r="9" spans="1:57">
      <c r="A9" s="224"/>
      <c r="B9" s="72" t="s">
        <v>97</v>
      </c>
      <c r="C9" s="71">
        <f>IF(SUM('Activities across time'!C$30:C$35)=0, 0, 1)</f>
        <v>0</v>
      </c>
      <c r="D9" s="71">
        <f>IF(SUM('Activities across time'!D$30:D$35)=0, 0, 1)</f>
        <v>0</v>
      </c>
      <c r="E9" s="71">
        <f>IF(SUM('Activities across time'!E$30:E$35)=0, 0, 1)</f>
        <v>0</v>
      </c>
      <c r="F9" s="71">
        <f>IF(SUM('Activities across time'!F$30:F$35)=0, 0, 1)</f>
        <v>0</v>
      </c>
      <c r="G9" s="71">
        <f>IF(SUM('Activities across time'!G$30:G$35)=0, 0, 1)</f>
        <v>0</v>
      </c>
      <c r="H9" s="71">
        <f>IF(SUM('Activities across time'!H$30:H$35)=0, 0, 1)</f>
        <v>0</v>
      </c>
      <c r="I9" s="71">
        <f>IF(SUM('Activities across time'!I$30:I$35)=0, 0, 1)</f>
        <v>0</v>
      </c>
      <c r="J9" s="71">
        <f>IF(SUM('Activities across time'!J$30:J$35)=0, 0, 1)</f>
        <v>0</v>
      </c>
      <c r="K9" s="71">
        <f>IF(SUM('Activities across time'!K$30:K$35)=0, 0, 1)</f>
        <v>0</v>
      </c>
      <c r="L9" s="71">
        <f>IF(SUM('Activities across time'!L$30:L$35)=0, 0, 1)</f>
        <v>0</v>
      </c>
      <c r="M9" s="71">
        <f>IF(SUM('Activities across time'!M$30:M$35)=0, 0, 1)</f>
        <v>0</v>
      </c>
      <c r="N9" s="71">
        <f>IF(SUM('Activities across time'!N$30:N$35)=0, 0, 1)</f>
        <v>0</v>
      </c>
      <c r="O9" s="71">
        <f>IF(SUM('Activities across time'!O$30:O$35)=0, 0, 1)</f>
        <v>0</v>
      </c>
      <c r="P9" s="71">
        <f>IF(SUM('Activities across time'!P$30:P$35)=0, 0, 1)</f>
        <v>0</v>
      </c>
      <c r="Q9" s="71">
        <f>IF(SUM('Activities across time'!Q$30:Q$35)=0, 0, 1)</f>
        <v>0</v>
      </c>
      <c r="R9" s="71">
        <f>IF(SUM('Activities across time'!R$30:R$35)=0, 0, 1)</f>
        <v>0</v>
      </c>
      <c r="S9" s="71">
        <f>IF(SUM('Activities across time'!S$30:S$35)=0, 0, 1)</f>
        <v>0</v>
      </c>
      <c r="T9" s="71">
        <f>IF(SUM('Activities across time'!T$30:T$35)=0, 0, 1)</f>
        <v>0</v>
      </c>
      <c r="U9" s="71">
        <f>IF(SUM('Activities across time'!U$30:U$35)=0, 0, 1)</f>
        <v>0</v>
      </c>
      <c r="V9" s="71">
        <f>IF(SUM('Activities across time'!V$30:V$35)=0, 0, 1)</f>
        <v>0</v>
      </c>
      <c r="W9" s="71">
        <f>IF(SUM('Activities across time'!W$30:W$35)=0, 0, 1)</f>
        <v>0</v>
      </c>
      <c r="X9" s="71">
        <f>IF(SUM('Activities across time'!X$30:X$35)=0, 0, 1)</f>
        <v>0</v>
      </c>
      <c r="Y9" s="71">
        <f>IF(SUM('Activities across time'!Y$30:Y$35)=0, 0, 1)</f>
        <v>0</v>
      </c>
      <c r="Z9" s="71">
        <f>IF(SUM('Activities across time'!Z$30:Z$35)=0, 0, 1)</f>
        <v>0</v>
      </c>
      <c r="AA9" s="71">
        <f>IF(SUM('Activities across time'!AA$30:AA$35)=0, 0, 1)</f>
        <v>0</v>
      </c>
      <c r="AB9" s="71">
        <f>IF(SUM('Activities across time'!AB$30:AB$35)=0, 0, 1)</f>
        <v>0</v>
      </c>
      <c r="AC9" s="71">
        <f>IF(SUM('Activities across time'!AC$30:AC$35)=0, 0, 1)</f>
        <v>0</v>
      </c>
      <c r="AD9" s="71">
        <f>IF(SUM('Activities across time'!AD$30:AD$35)=0, 0, 1)</f>
        <v>0</v>
      </c>
      <c r="AE9" s="71">
        <f>IF(SUM('Activities across time'!AE$30:AE$35)=0, 0, 1)</f>
        <v>0</v>
      </c>
      <c r="AF9" s="71">
        <f>IF(SUM('Activities across time'!AF$30:AF$35)=0, 0, 1)</f>
        <v>0</v>
      </c>
      <c r="AG9" s="71">
        <f>IF(SUM('Activities across time'!AG$30:AG$35)=0, 0, 1)</f>
        <v>0</v>
      </c>
      <c r="AH9" s="71">
        <f>IF(SUM('Activities across time'!AH$30:AH$35)=0, 0, 1)</f>
        <v>0</v>
      </c>
      <c r="AI9" s="71">
        <f>IF(SUM('Activities across time'!AI$30:AI$35)=0, 0, 1)</f>
        <v>0</v>
      </c>
      <c r="AJ9" s="71">
        <f>IF(SUM('Activities across time'!AJ$30:AJ$35)=0, 0, 1)</f>
        <v>0</v>
      </c>
      <c r="AK9" s="71">
        <f>IF(SUM('Activities across time'!AK$30:AK$35)=0, 0, 1)</f>
        <v>0</v>
      </c>
      <c r="AL9" s="71">
        <f>IF(SUM('Activities across time'!AL$30:AL$35)=0, 0, 1)</f>
        <v>0</v>
      </c>
      <c r="AM9" s="71">
        <f>IF(SUM('Activities across time'!AM$30:AM$35)=0, 0, 1)</f>
        <v>0</v>
      </c>
      <c r="AN9" s="71">
        <f>IF(SUM('Activities across time'!AN$30:AN$35)=0, 0, 1)</f>
        <v>0</v>
      </c>
      <c r="AO9" s="71">
        <f>IF(SUM('Activities across time'!AO$30:AO$35)=0, 0, 1)</f>
        <v>0</v>
      </c>
      <c r="AP9" s="71">
        <f>IF(SUM('Activities across time'!AP$30:AP$35)=0, 0, 1)</f>
        <v>0</v>
      </c>
      <c r="AQ9" s="71">
        <f>IF(SUM('Activities across time'!AQ$30:AQ$35)=0, 0, 1)</f>
        <v>0</v>
      </c>
      <c r="AR9" s="71">
        <f>IF(SUM('Activities across time'!AR$30:AR$35)=0, 0, 1)</f>
        <v>0</v>
      </c>
      <c r="AS9" s="71">
        <f>IF(SUM('Activities across time'!AS$30:AS$35)=0, 0, 1)</f>
        <v>0</v>
      </c>
      <c r="AT9" s="71">
        <f>IF(SUM('Activities across time'!AT$30:AT$35)=0, 0, 1)</f>
        <v>0</v>
      </c>
      <c r="AU9" s="71">
        <f>IF(SUM('Activities across time'!AU$30:AU$35)=0, 0, 1)</f>
        <v>0</v>
      </c>
      <c r="AV9" s="71">
        <f>IF(SUM('Activities across time'!AV$30:AV$35)=0, 0, 1)</f>
        <v>0</v>
      </c>
      <c r="AW9" s="71">
        <f>IF(SUM('Activities across time'!AW$30:AW$35)=0, 0, 1)</f>
        <v>0</v>
      </c>
      <c r="AX9" s="71">
        <f>IF(SUM('Activities across time'!AX$30:AX$35)=0, 0, 1)</f>
        <v>0</v>
      </c>
      <c r="AY9" s="71">
        <f>IF(SUM('Activities across time'!AY$30:AY$35)=0, 0, 1)</f>
        <v>0</v>
      </c>
      <c r="AZ9" s="71">
        <f>IF(SUM('Activities across time'!AZ$30:AZ$35)=0, 0, 1)</f>
        <v>0</v>
      </c>
      <c r="BA9" s="71">
        <f>IF(SUM('Activities across time'!BA$30:BA$35)=0, 0, 1)</f>
        <v>0</v>
      </c>
      <c r="BB9" s="71">
        <f>IF(SUM('Activities across time'!BB$30:BB$35)=0, 0, 1)</f>
        <v>0</v>
      </c>
      <c r="BC9" s="71">
        <f>IF(SUM('Activities across time'!BC$30:BC$35)=0, 0, 1)</f>
        <v>0</v>
      </c>
      <c r="BD9" s="71">
        <f>IF(SUM('Activities across time'!BD$30:BD$35)=0, 0, 1)</f>
        <v>0</v>
      </c>
      <c r="BE9" s="71">
        <f>IF(SUM('Activities across time'!BE$30:BE$35)=0, 0, 1)</f>
        <v>0</v>
      </c>
    </row>
    <row r="10" spans="1:57">
      <c r="A10" s="224"/>
      <c r="B10" s="72" t="s">
        <v>98</v>
      </c>
      <c r="C10" s="71">
        <f>IF(SUM('Activities across time'!C$36:C$37)=0, 0, 1)</f>
        <v>0</v>
      </c>
      <c r="D10" s="71">
        <f>IF(SUM('Activities across time'!D$36:D$37)=0, 0, 1)</f>
        <v>0</v>
      </c>
      <c r="E10" s="71">
        <f>IF(SUM('Activities across time'!E$36:E$37)=0, 0, 1)</f>
        <v>0</v>
      </c>
      <c r="F10" s="71">
        <f>IF(SUM('Activities across time'!F$36:F$37)=0, 0, 1)</f>
        <v>0</v>
      </c>
      <c r="G10" s="71">
        <f>IF(SUM('Activities across time'!G$36:G$37)=0, 0, 1)</f>
        <v>0</v>
      </c>
      <c r="H10" s="71">
        <f>IF(SUM('Activities across time'!H$36:H$37)=0, 0, 1)</f>
        <v>0</v>
      </c>
      <c r="I10" s="71">
        <f>IF(SUM('Activities across time'!I$36:I$37)=0, 0, 1)</f>
        <v>0</v>
      </c>
      <c r="J10" s="71">
        <f>IF(SUM('Activities across time'!J$36:J$37)=0, 0, 1)</f>
        <v>0</v>
      </c>
      <c r="K10" s="71">
        <f>IF(SUM('Activities across time'!K$36:K$37)=0, 0, 1)</f>
        <v>0</v>
      </c>
      <c r="L10" s="71">
        <f>IF(SUM('Activities across time'!L$36:L$37)=0, 0, 1)</f>
        <v>0</v>
      </c>
      <c r="M10" s="71">
        <f>IF(SUM('Activities across time'!M$36:M$37)=0, 0, 1)</f>
        <v>0</v>
      </c>
      <c r="N10" s="71">
        <f>IF(SUM('Activities across time'!N$36:N$37)=0, 0, 1)</f>
        <v>0</v>
      </c>
      <c r="O10" s="71">
        <f>IF(SUM('Activities across time'!O$36:O$37)=0, 0, 1)</f>
        <v>0</v>
      </c>
      <c r="P10" s="71">
        <f>IF(SUM('Activities across time'!P$36:P$37)=0, 0, 1)</f>
        <v>0</v>
      </c>
      <c r="Q10" s="71">
        <f>IF(SUM('Activities across time'!Q$36:Q$37)=0, 0, 1)</f>
        <v>0</v>
      </c>
      <c r="R10" s="71">
        <f>IF(SUM('Activities across time'!R$36:R$37)=0, 0, 1)</f>
        <v>0</v>
      </c>
      <c r="S10" s="71">
        <f>IF(SUM('Activities across time'!S$36:S$37)=0, 0, 1)</f>
        <v>0</v>
      </c>
      <c r="T10" s="71">
        <f>IF(SUM('Activities across time'!T$36:T$37)=0, 0, 1)</f>
        <v>0</v>
      </c>
      <c r="U10" s="71">
        <f>IF(SUM('Activities across time'!U$36:U$37)=0, 0, 1)</f>
        <v>0</v>
      </c>
      <c r="V10" s="71">
        <f>IF(SUM('Activities across time'!V$36:V$37)=0, 0, 1)</f>
        <v>0</v>
      </c>
      <c r="W10" s="71">
        <f>IF(SUM('Activities across time'!W$36:W$37)=0, 0, 1)</f>
        <v>0</v>
      </c>
      <c r="X10" s="71">
        <f>IF(SUM('Activities across time'!X$36:X$37)=0, 0, 1)</f>
        <v>0</v>
      </c>
      <c r="Y10" s="71">
        <f>IF(SUM('Activities across time'!Y$36:Y$37)=0, 0, 1)</f>
        <v>0</v>
      </c>
      <c r="Z10" s="71">
        <f>IF(SUM('Activities across time'!Z$36:Z$37)=0, 0, 1)</f>
        <v>0</v>
      </c>
      <c r="AA10" s="71">
        <f>IF(SUM('Activities across time'!AA$36:AA$37)=0, 0, 1)</f>
        <v>0</v>
      </c>
      <c r="AB10" s="71">
        <f>IF(SUM('Activities across time'!AB$36:AB$37)=0, 0, 1)</f>
        <v>0</v>
      </c>
      <c r="AC10" s="71">
        <f>IF(SUM('Activities across time'!AC$36:AC$37)=0, 0, 1)</f>
        <v>0</v>
      </c>
      <c r="AD10" s="71">
        <f>IF(SUM('Activities across time'!AD$36:AD$37)=0, 0, 1)</f>
        <v>0</v>
      </c>
      <c r="AE10" s="71">
        <f>IF(SUM('Activities across time'!AE$36:AE$37)=0, 0, 1)</f>
        <v>0</v>
      </c>
      <c r="AF10" s="71">
        <f>IF(SUM('Activities across time'!AF$36:AF$37)=0, 0, 1)</f>
        <v>0</v>
      </c>
      <c r="AG10" s="71">
        <f>IF(SUM('Activities across time'!AG$36:AG$37)=0, 0, 1)</f>
        <v>0</v>
      </c>
      <c r="AH10" s="71">
        <f>IF(SUM('Activities across time'!AH$36:AH$37)=0, 0, 1)</f>
        <v>0</v>
      </c>
      <c r="AI10" s="71">
        <f>IF(SUM('Activities across time'!AI$36:AI$37)=0, 0, 1)</f>
        <v>0</v>
      </c>
      <c r="AJ10" s="71">
        <f>IF(SUM('Activities across time'!AJ$36:AJ$37)=0, 0, 1)</f>
        <v>0</v>
      </c>
      <c r="AK10" s="71">
        <f>IF(SUM('Activities across time'!AK$36:AK$37)=0, 0, 1)</f>
        <v>0</v>
      </c>
      <c r="AL10" s="71">
        <f>IF(SUM('Activities across time'!AL$36:AL$37)=0, 0, 1)</f>
        <v>0</v>
      </c>
      <c r="AM10" s="71">
        <f>IF(SUM('Activities across time'!AM$36:AM$37)=0, 0, 1)</f>
        <v>0</v>
      </c>
      <c r="AN10" s="71">
        <f>IF(SUM('Activities across time'!AN$36:AN$37)=0, 0, 1)</f>
        <v>0</v>
      </c>
      <c r="AO10" s="71">
        <f>IF(SUM('Activities across time'!AO$36:AO$37)=0, 0, 1)</f>
        <v>0</v>
      </c>
      <c r="AP10" s="71">
        <f>IF(SUM('Activities across time'!AP$36:AP$37)=0, 0, 1)</f>
        <v>0</v>
      </c>
      <c r="AQ10" s="71">
        <f>IF(SUM('Activities across time'!AQ$36:AQ$37)=0, 0, 1)</f>
        <v>0</v>
      </c>
      <c r="AR10" s="71">
        <f>IF(SUM('Activities across time'!AR$36:AR$37)=0, 0, 1)</f>
        <v>0</v>
      </c>
      <c r="AS10" s="71">
        <f>IF(SUM('Activities across time'!AS$36:AS$37)=0, 0, 1)</f>
        <v>0</v>
      </c>
      <c r="AT10" s="71">
        <f>IF(SUM('Activities across time'!AT$36:AT$37)=0, 0, 1)</f>
        <v>0</v>
      </c>
      <c r="AU10" s="71">
        <f>IF(SUM('Activities across time'!AU$36:AU$37)=0, 0, 1)</f>
        <v>0</v>
      </c>
      <c r="AV10" s="71">
        <f>IF(SUM('Activities across time'!AV$36:AV$37)=0, 0, 1)</f>
        <v>0</v>
      </c>
      <c r="AW10" s="71">
        <f>IF(SUM('Activities across time'!AW$36:AW$37)=0, 0, 1)</f>
        <v>0</v>
      </c>
      <c r="AX10" s="71">
        <f>IF(SUM('Activities across time'!AX$36:AX$37)=0, 0, 1)</f>
        <v>0</v>
      </c>
      <c r="AY10" s="71">
        <f>IF(SUM('Activities across time'!AY$36:AY$37)=0, 0, 1)</f>
        <v>0</v>
      </c>
      <c r="AZ10" s="71">
        <f>IF(SUM('Activities across time'!AZ$36:AZ$37)=0, 0, 1)</f>
        <v>0</v>
      </c>
      <c r="BA10" s="71">
        <f>IF(SUM('Activities across time'!BA$36:BA$37)=0, 0, 1)</f>
        <v>0</v>
      </c>
      <c r="BB10" s="71">
        <f>IF(SUM('Activities across time'!BB$36:BB$37)=0, 0, 1)</f>
        <v>0</v>
      </c>
      <c r="BC10" s="71">
        <f>IF(SUM('Activities across time'!BC$36:BC$37)=0, 0, 1)</f>
        <v>0</v>
      </c>
      <c r="BD10" s="71">
        <f>IF(SUM('Activities across time'!BD$36:BD$37)=0, 0, 1)</f>
        <v>0</v>
      </c>
      <c r="BE10" s="71">
        <f>IF(SUM('Activities across time'!BE$36:BE$37)=0, 0, 1)</f>
        <v>0</v>
      </c>
    </row>
    <row r="11" spans="1:57">
      <c r="A11" s="225" t="s">
        <v>99</v>
      </c>
      <c r="B11" s="128" t="s">
        <v>100</v>
      </c>
      <c r="C11" s="129">
        <f>IF(SUM('Activities across time'!C$38:C$40)=0, 0, 1)</f>
        <v>0</v>
      </c>
      <c r="D11" s="129">
        <f>IF(SUM('Activities across time'!D$38:D$40)=0, 0, 1)</f>
        <v>0</v>
      </c>
      <c r="E11" s="129">
        <f>IF(SUM('Activities across time'!E$38:E$40)=0, 0, 1)</f>
        <v>0</v>
      </c>
      <c r="F11" s="129">
        <f>IF(SUM('Activities across time'!F$38:F$40)=0, 0, 1)</f>
        <v>0</v>
      </c>
      <c r="G11" s="129">
        <f>IF(SUM('Activities across time'!G$38:G$40)=0, 0, 1)</f>
        <v>0</v>
      </c>
      <c r="H11" s="129">
        <f>IF(SUM('Activities across time'!H$38:H$40)=0, 0, 1)</f>
        <v>0</v>
      </c>
      <c r="I11" s="129">
        <f>IF(SUM('Activities across time'!I$38:I$40)=0, 0, 1)</f>
        <v>0</v>
      </c>
      <c r="J11" s="129">
        <f>IF(SUM('Activities across time'!J$38:J$40)=0, 0, 1)</f>
        <v>0</v>
      </c>
      <c r="K11" s="129">
        <f>IF(SUM('Activities across time'!K$38:K$40)=0, 0, 1)</f>
        <v>0</v>
      </c>
      <c r="L11" s="129">
        <f>IF(SUM('Activities across time'!L$38:L$40)=0, 0, 1)</f>
        <v>0</v>
      </c>
      <c r="M11" s="129">
        <f>IF(SUM('Activities across time'!M$38:M$40)=0, 0, 1)</f>
        <v>0</v>
      </c>
      <c r="N11" s="129">
        <f>IF(SUM('Activities across time'!N$38:N$40)=0, 0, 1)</f>
        <v>0</v>
      </c>
      <c r="O11" s="129">
        <f>IF(SUM('Activities across time'!O$38:O$40)=0, 0, 1)</f>
        <v>0</v>
      </c>
      <c r="P11" s="129">
        <f>IF(SUM('Activities across time'!P$38:P$40)=0, 0, 1)</f>
        <v>0</v>
      </c>
      <c r="Q11" s="129">
        <f>IF(SUM('Activities across time'!Q$38:Q$40)=0, 0, 1)</f>
        <v>0</v>
      </c>
      <c r="R11" s="129">
        <f>IF(SUM('Activities across time'!R$38:R$40)=0, 0, 1)</f>
        <v>0</v>
      </c>
      <c r="S11" s="129">
        <f>IF(SUM('Activities across time'!S$38:S$40)=0, 0, 1)</f>
        <v>0</v>
      </c>
      <c r="T11" s="129">
        <f>IF(SUM('Activities across time'!T$38:T$40)=0, 0, 1)</f>
        <v>0</v>
      </c>
      <c r="U11" s="129">
        <f>IF(SUM('Activities across time'!U$38:U$40)=0, 0, 1)</f>
        <v>0</v>
      </c>
      <c r="V11" s="129">
        <f>IF(SUM('Activities across time'!V$38:V$40)=0, 0, 1)</f>
        <v>0</v>
      </c>
      <c r="W11" s="129">
        <f>IF(SUM('Activities across time'!W$38:W$40)=0, 0, 1)</f>
        <v>0</v>
      </c>
      <c r="X11" s="129">
        <f>IF(SUM('Activities across time'!X$38:X$40)=0, 0, 1)</f>
        <v>0</v>
      </c>
      <c r="Y11" s="129">
        <f>IF(SUM('Activities across time'!Y$38:Y$40)=0, 0, 1)</f>
        <v>0</v>
      </c>
      <c r="Z11" s="129">
        <f>IF(SUM('Activities across time'!Z$38:Z$40)=0, 0, 1)</f>
        <v>0</v>
      </c>
      <c r="AA11" s="129">
        <f>IF(SUM('Activities across time'!AA$38:AA$40)=0, 0, 1)</f>
        <v>0</v>
      </c>
      <c r="AB11" s="129">
        <f>IF(SUM('Activities across time'!AB$38:AB$40)=0, 0, 1)</f>
        <v>0</v>
      </c>
      <c r="AC11" s="129">
        <f>IF(SUM('Activities across time'!AC$38:AC$40)=0, 0, 1)</f>
        <v>0</v>
      </c>
      <c r="AD11" s="129">
        <f>IF(SUM('Activities across time'!AD$38:AD$40)=0, 0, 1)</f>
        <v>0</v>
      </c>
      <c r="AE11" s="129">
        <f>IF(SUM('Activities across time'!AE$38:AE$40)=0, 0, 1)</f>
        <v>0</v>
      </c>
      <c r="AF11" s="129">
        <f>IF(SUM('Activities across time'!AF$38:AF$40)=0, 0, 1)</f>
        <v>0</v>
      </c>
      <c r="AG11" s="129">
        <f>IF(SUM('Activities across time'!AG$38:AG$40)=0, 0, 1)</f>
        <v>0</v>
      </c>
      <c r="AH11" s="129">
        <f>IF(SUM('Activities across time'!AH$38:AH$40)=0, 0, 1)</f>
        <v>0</v>
      </c>
      <c r="AI11" s="129">
        <f>IF(SUM('Activities across time'!AI$38:AI$40)=0, 0, 1)</f>
        <v>0</v>
      </c>
      <c r="AJ11" s="129">
        <f>IF(SUM('Activities across time'!AJ$38:AJ$40)=0, 0, 1)</f>
        <v>0</v>
      </c>
      <c r="AK11" s="129">
        <f>IF(SUM('Activities across time'!AK$38:AK$40)=0, 0, 1)</f>
        <v>0</v>
      </c>
      <c r="AL11" s="129">
        <f>IF(SUM('Activities across time'!AL$38:AL$40)=0, 0, 1)</f>
        <v>0</v>
      </c>
      <c r="AM11" s="129">
        <f>IF(SUM('Activities across time'!AM$38:AM$40)=0, 0, 1)</f>
        <v>0</v>
      </c>
      <c r="AN11" s="129">
        <f>IF(SUM('Activities across time'!AN$38:AN$40)=0, 0, 1)</f>
        <v>0</v>
      </c>
      <c r="AO11" s="129">
        <f>IF(SUM('Activities across time'!AO$38:AO$40)=0, 0, 1)</f>
        <v>0</v>
      </c>
      <c r="AP11" s="129">
        <f>IF(SUM('Activities across time'!AP$38:AP$40)=0, 0, 1)</f>
        <v>0</v>
      </c>
      <c r="AQ11" s="129">
        <f>IF(SUM('Activities across time'!AQ$38:AQ$40)=0, 0, 1)</f>
        <v>0</v>
      </c>
      <c r="AR11" s="129">
        <f>IF(SUM('Activities across time'!AR$38:AR$40)=0, 0, 1)</f>
        <v>0</v>
      </c>
      <c r="AS11" s="129">
        <f>IF(SUM('Activities across time'!AS$38:AS$40)=0, 0, 1)</f>
        <v>0</v>
      </c>
      <c r="AT11" s="129">
        <f>IF(SUM('Activities across time'!AT$38:AT$40)=0, 0, 1)</f>
        <v>0</v>
      </c>
      <c r="AU11" s="129">
        <f>IF(SUM('Activities across time'!AU$38:AU$40)=0, 0, 1)</f>
        <v>0</v>
      </c>
      <c r="AV11" s="129">
        <f>IF(SUM('Activities across time'!AV$38:AV$40)=0, 0, 1)</f>
        <v>0</v>
      </c>
      <c r="AW11" s="129">
        <f>IF(SUM('Activities across time'!AW$38:AW$40)=0, 0, 1)</f>
        <v>0</v>
      </c>
      <c r="AX11" s="129">
        <f>IF(SUM('Activities across time'!AX$38:AX$40)=0, 0, 1)</f>
        <v>0</v>
      </c>
      <c r="AY11" s="129">
        <f>IF(SUM('Activities across time'!AY$38:AY$40)=0, 0, 1)</f>
        <v>0</v>
      </c>
      <c r="AZ11" s="129">
        <f>IF(SUM('Activities across time'!AZ$38:AZ$40)=0, 0, 1)</f>
        <v>0</v>
      </c>
      <c r="BA11" s="129">
        <f>IF(SUM('Activities across time'!BA$38:BA$40)=0, 0, 1)</f>
        <v>0</v>
      </c>
      <c r="BB11" s="129">
        <f>IF(SUM('Activities across time'!BB$38:BB$40)=0, 0, 1)</f>
        <v>0</v>
      </c>
      <c r="BC11" s="129">
        <f>IF(SUM('Activities across time'!BC$38:BC$40)=0, 0, 1)</f>
        <v>0</v>
      </c>
      <c r="BD11" s="129">
        <f>IF(SUM('Activities across time'!BD$38:BD$40)=0, 0, 1)</f>
        <v>0</v>
      </c>
      <c r="BE11" s="129">
        <f>IF(SUM('Activities across time'!BE$38:BE$40)=0, 0, 1)</f>
        <v>0</v>
      </c>
    </row>
    <row r="12" spans="1:57">
      <c r="A12" s="225"/>
      <c r="B12" s="128" t="s">
        <v>101</v>
      </c>
      <c r="C12" s="129">
        <f>IF(SUM('Activities across time'!C$41:C$46)=0, 0, 1)</f>
        <v>0</v>
      </c>
      <c r="D12" s="129">
        <f>IF(SUM('Activities across time'!D$41:D$46)=0, 0, 1)</f>
        <v>0</v>
      </c>
      <c r="E12" s="129">
        <f>IF(SUM('Activities across time'!E$41:E$46)=0, 0, 1)</f>
        <v>0</v>
      </c>
      <c r="F12" s="129">
        <f>IF(SUM('Activities across time'!F$41:F$46)=0, 0, 1)</f>
        <v>0</v>
      </c>
      <c r="G12" s="129">
        <f>IF(SUM('Activities across time'!G$41:G$46)=0, 0, 1)</f>
        <v>0</v>
      </c>
      <c r="H12" s="129">
        <f>IF(SUM('Activities across time'!H$41:H$46)=0, 0, 1)</f>
        <v>0</v>
      </c>
      <c r="I12" s="129">
        <f>IF(SUM('Activities across time'!I$41:I$46)=0, 0, 1)</f>
        <v>0</v>
      </c>
      <c r="J12" s="129">
        <f>IF(SUM('Activities across time'!J$41:J$46)=0, 0, 1)</f>
        <v>0</v>
      </c>
      <c r="K12" s="129">
        <f>IF(SUM('Activities across time'!K$41:K$46)=0, 0, 1)</f>
        <v>0</v>
      </c>
      <c r="L12" s="129">
        <f>IF(SUM('Activities across time'!L$41:L$46)=0, 0, 1)</f>
        <v>0</v>
      </c>
      <c r="M12" s="129">
        <f>IF(SUM('Activities across time'!M$41:M$46)=0, 0, 1)</f>
        <v>0</v>
      </c>
      <c r="N12" s="129">
        <f>IF(SUM('Activities across time'!N$41:N$46)=0, 0, 1)</f>
        <v>0</v>
      </c>
      <c r="O12" s="129">
        <f>IF(SUM('Activities across time'!O$41:O$46)=0, 0, 1)</f>
        <v>0</v>
      </c>
      <c r="P12" s="129">
        <f>IF(SUM('Activities across time'!P$41:P$46)=0, 0, 1)</f>
        <v>0</v>
      </c>
      <c r="Q12" s="129">
        <f>IF(SUM('Activities across time'!Q$41:Q$46)=0, 0, 1)</f>
        <v>0</v>
      </c>
      <c r="R12" s="129">
        <f>IF(SUM('Activities across time'!R$41:R$46)=0, 0, 1)</f>
        <v>0</v>
      </c>
      <c r="S12" s="129">
        <f>IF(SUM('Activities across time'!S$41:S$46)=0, 0, 1)</f>
        <v>0</v>
      </c>
      <c r="T12" s="129">
        <f>IF(SUM('Activities across time'!T$41:T$46)=0, 0, 1)</f>
        <v>0</v>
      </c>
      <c r="U12" s="129">
        <f>IF(SUM('Activities across time'!U$41:U$46)=0, 0, 1)</f>
        <v>0</v>
      </c>
      <c r="V12" s="129">
        <f>IF(SUM('Activities across time'!V$41:V$46)=0, 0, 1)</f>
        <v>0</v>
      </c>
      <c r="W12" s="129">
        <f>IF(SUM('Activities across time'!W$41:W$46)=0, 0, 1)</f>
        <v>0</v>
      </c>
      <c r="X12" s="129">
        <f>IF(SUM('Activities across time'!X$41:X$46)=0, 0, 1)</f>
        <v>0</v>
      </c>
      <c r="Y12" s="129">
        <f>IF(SUM('Activities across time'!Y$41:Y$46)=0, 0, 1)</f>
        <v>0</v>
      </c>
      <c r="Z12" s="129">
        <f>IF(SUM('Activities across time'!Z$41:Z$46)=0, 0, 1)</f>
        <v>0</v>
      </c>
      <c r="AA12" s="129">
        <f>IF(SUM('Activities across time'!AA$41:AA$46)=0, 0, 1)</f>
        <v>0</v>
      </c>
      <c r="AB12" s="129">
        <f>IF(SUM('Activities across time'!AB$41:AB$46)=0, 0, 1)</f>
        <v>0</v>
      </c>
      <c r="AC12" s="129">
        <f>IF(SUM('Activities across time'!AC$41:AC$46)=0, 0, 1)</f>
        <v>0</v>
      </c>
      <c r="AD12" s="129">
        <f>IF(SUM('Activities across time'!AD$41:AD$46)=0, 0, 1)</f>
        <v>0</v>
      </c>
      <c r="AE12" s="129">
        <f>IF(SUM('Activities across time'!AE$41:AE$46)=0, 0, 1)</f>
        <v>0</v>
      </c>
      <c r="AF12" s="129">
        <f>IF(SUM('Activities across time'!AF$41:AF$46)=0, 0, 1)</f>
        <v>0</v>
      </c>
      <c r="AG12" s="129">
        <f>IF(SUM('Activities across time'!AG$41:AG$46)=0, 0, 1)</f>
        <v>0</v>
      </c>
      <c r="AH12" s="129">
        <f>IF(SUM('Activities across time'!AH$41:AH$46)=0, 0, 1)</f>
        <v>0</v>
      </c>
      <c r="AI12" s="129">
        <f>IF(SUM('Activities across time'!AI$41:AI$46)=0, 0, 1)</f>
        <v>0</v>
      </c>
      <c r="AJ12" s="129">
        <f>IF(SUM('Activities across time'!AJ$41:AJ$46)=0, 0, 1)</f>
        <v>0</v>
      </c>
      <c r="AK12" s="129">
        <f>IF(SUM('Activities across time'!AK$41:AK$46)=0, 0, 1)</f>
        <v>0</v>
      </c>
      <c r="AL12" s="129">
        <f>IF(SUM('Activities across time'!AL$41:AL$46)=0, 0, 1)</f>
        <v>0</v>
      </c>
      <c r="AM12" s="129">
        <f>IF(SUM('Activities across time'!AM$41:AM$46)=0, 0, 1)</f>
        <v>0</v>
      </c>
      <c r="AN12" s="129">
        <f>IF(SUM('Activities across time'!AN$41:AN$46)=0, 0, 1)</f>
        <v>0</v>
      </c>
      <c r="AO12" s="129">
        <f>IF(SUM('Activities across time'!AO$41:AO$46)=0, 0, 1)</f>
        <v>0</v>
      </c>
      <c r="AP12" s="129">
        <f>IF(SUM('Activities across time'!AP$41:AP$46)=0, 0, 1)</f>
        <v>0</v>
      </c>
      <c r="AQ12" s="129">
        <f>IF(SUM('Activities across time'!AQ$41:AQ$46)=0, 0, 1)</f>
        <v>0</v>
      </c>
      <c r="AR12" s="129">
        <f>IF(SUM('Activities across time'!AR$41:AR$46)=0, 0, 1)</f>
        <v>0</v>
      </c>
      <c r="AS12" s="129">
        <f>IF(SUM('Activities across time'!AS$41:AS$46)=0, 0, 1)</f>
        <v>0</v>
      </c>
      <c r="AT12" s="129">
        <f>IF(SUM('Activities across time'!AT$41:AT$46)=0, 0, 1)</f>
        <v>0</v>
      </c>
      <c r="AU12" s="129">
        <f>IF(SUM('Activities across time'!AU$41:AU$46)=0, 0, 1)</f>
        <v>0</v>
      </c>
      <c r="AV12" s="129">
        <f>IF(SUM('Activities across time'!AV$41:AV$46)=0, 0, 1)</f>
        <v>0</v>
      </c>
      <c r="AW12" s="129">
        <f>IF(SUM('Activities across time'!AW$41:AW$46)=0, 0, 1)</f>
        <v>0</v>
      </c>
      <c r="AX12" s="129">
        <f>IF(SUM('Activities across time'!AX$41:AX$46)=0, 0, 1)</f>
        <v>0</v>
      </c>
      <c r="AY12" s="129">
        <f>IF(SUM('Activities across time'!AY$41:AY$46)=0, 0, 1)</f>
        <v>0</v>
      </c>
      <c r="AZ12" s="129">
        <f>IF(SUM('Activities across time'!AZ$41:AZ$46)=0, 0, 1)</f>
        <v>0</v>
      </c>
      <c r="BA12" s="129">
        <f>IF(SUM('Activities across time'!BA$41:BA$46)=0, 0, 1)</f>
        <v>0</v>
      </c>
      <c r="BB12" s="129">
        <f>IF(SUM('Activities across time'!BB$41:BB$46)=0, 0, 1)</f>
        <v>0</v>
      </c>
      <c r="BC12" s="129">
        <f>IF(SUM('Activities across time'!BC$41:BC$46)=0, 0, 1)</f>
        <v>0</v>
      </c>
      <c r="BD12" s="129">
        <f>IF(SUM('Activities across time'!BD$41:BD$46)=0, 0, 1)</f>
        <v>0</v>
      </c>
      <c r="BE12" s="129">
        <f>IF(SUM('Activities across time'!BE$41:BE$46)=0, 0, 1)</f>
        <v>0</v>
      </c>
    </row>
    <row r="13" spans="1:57">
      <c r="A13" s="225"/>
      <c r="B13" s="128" t="s">
        <v>102</v>
      </c>
      <c r="C13" s="129">
        <f>IF('Activities across time'!C$47=0,0,1)</f>
        <v>0</v>
      </c>
      <c r="D13" s="129">
        <f>IF('Activities across time'!D$47=0,0,1)</f>
        <v>0</v>
      </c>
      <c r="E13" s="129">
        <f>IF('Activities across time'!E$47=0,0,1)</f>
        <v>0</v>
      </c>
      <c r="F13" s="129">
        <f>IF('Activities across time'!F$47=0,0,1)</f>
        <v>0</v>
      </c>
      <c r="G13" s="129">
        <f>IF('Activities across time'!G$47=0,0,1)</f>
        <v>0</v>
      </c>
      <c r="H13" s="129">
        <f>IF('Activities across time'!H$47=0,0,1)</f>
        <v>0</v>
      </c>
      <c r="I13" s="129">
        <f>IF('Activities across time'!I$47=0,0,1)</f>
        <v>0</v>
      </c>
      <c r="J13" s="129">
        <f>IF('Activities across time'!J$47=0,0,1)</f>
        <v>0</v>
      </c>
      <c r="K13" s="129">
        <f>IF('Activities across time'!K$47=0,0,1)</f>
        <v>0</v>
      </c>
      <c r="L13" s="129">
        <f>IF('Activities across time'!L$47=0,0,1)</f>
        <v>0</v>
      </c>
      <c r="M13" s="129">
        <f>IF('Activities across time'!M$47=0,0,1)</f>
        <v>0</v>
      </c>
      <c r="N13" s="129">
        <f>IF('Activities across time'!N$47=0,0,1)</f>
        <v>0</v>
      </c>
      <c r="O13" s="129">
        <f>IF('Activities across time'!O$47=0,0,1)</f>
        <v>0</v>
      </c>
      <c r="P13" s="129">
        <f>IF('Activities across time'!P$47=0,0,1)</f>
        <v>0</v>
      </c>
      <c r="Q13" s="129">
        <f>IF('Activities across time'!Q$47=0,0,1)</f>
        <v>0</v>
      </c>
      <c r="R13" s="129">
        <f>IF('Activities across time'!R$47=0,0,1)</f>
        <v>0</v>
      </c>
      <c r="S13" s="129">
        <f>IF('Activities across time'!S$47=0,0,1)</f>
        <v>0</v>
      </c>
      <c r="T13" s="129">
        <f>IF('Activities across time'!T$47=0,0,1)</f>
        <v>0</v>
      </c>
      <c r="U13" s="129">
        <f>IF('Activities across time'!U$47=0,0,1)</f>
        <v>0</v>
      </c>
      <c r="V13" s="129">
        <f>IF('Activities across time'!V$47=0,0,1)</f>
        <v>0</v>
      </c>
      <c r="W13" s="129">
        <f>IF('Activities across time'!W$47=0,0,1)</f>
        <v>0</v>
      </c>
      <c r="X13" s="129">
        <f>IF('Activities across time'!X$47=0,0,1)</f>
        <v>0</v>
      </c>
      <c r="Y13" s="129">
        <f>IF('Activities across time'!Y$47=0,0,1)</f>
        <v>0</v>
      </c>
      <c r="Z13" s="129">
        <f>IF('Activities across time'!Z$47=0,0,1)</f>
        <v>0</v>
      </c>
      <c r="AA13" s="129">
        <f>IF('Activities across time'!AA$47=0,0,1)</f>
        <v>0</v>
      </c>
      <c r="AB13" s="129">
        <f>IF('Activities across time'!AB$47=0,0,1)</f>
        <v>0</v>
      </c>
      <c r="AC13" s="129">
        <f>IF('Activities across time'!AC$47=0,0,1)</f>
        <v>0</v>
      </c>
      <c r="AD13" s="129">
        <f>IF('Activities across time'!AD$47=0,0,1)</f>
        <v>0</v>
      </c>
      <c r="AE13" s="129">
        <f>IF('Activities across time'!AE$47=0,0,1)</f>
        <v>0</v>
      </c>
      <c r="AF13" s="129">
        <f>IF('Activities across time'!AF$47=0,0,1)</f>
        <v>0</v>
      </c>
      <c r="AG13" s="129">
        <f>IF('Activities across time'!AG$47=0,0,1)</f>
        <v>0</v>
      </c>
      <c r="AH13" s="129">
        <f>IF('Activities across time'!AH$47=0,0,1)</f>
        <v>0</v>
      </c>
      <c r="AI13" s="129">
        <f>IF('Activities across time'!AI$47=0,0,1)</f>
        <v>0</v>
      </c>
      <c r="AJ13" s="129">
        <f>IF('Activities across time'!AJ$47=0,0,1)</f>
        <v>0</v>
      </c>
      <c r="AK13" s="129">
        <f>IF('Activities across time'!AK$47=0,0,1)</f>
        <v>0</v>
      </c>
      <c r="AL13" s="129">
        <f>IF('Activities across time'!AL$47=0,0,1)</f>
        <v>0</v>
      </c>
      <c r="AM13" s="129">
        <f>IF('Activities across time'!AM$47=0,0,1)</f>
        <v>0</v>
      </c>
      <c r="AN13" s="129">
        <f>IF('Activities across time'!AN$47=0,0,1)</f>
        <v>0</v>
      </c>
      <c r="AO13" s="129">
        <f>IF('Activities across time'!AO$47=0,0,1)</f>
        <v>0</v>
      </c>
      <c r="AP13" s="129">
        <f>IF('Activities across time'!AP$47=0,0,1)</f>
        <v>0</v>
      </c>
      <c r="AQ13" s="129">
        <f>IF('Activities across time'!AQ$47=0,0,1)</f>
        <v>0</v>
      </c>
      <c r="AR13" s="129">
        <f>IF('Activities across time'!AR$47=0,0,1)</f>
        <v>0</v>
      </c>
      <c r="AS13" s="129">
        <f>IF('Activities across time'!AS$47=0,0,1)</f>
        <v>0</v>
      </c>
      <c r="AT13" s="129">
        <f>IF('Activities across time'!AT$47=0,0,1)</f>
        <v>0</v>
      </c>
      <c r="AU13" s="129">
        <f>IF('Activities across time'!AU$47=0,0,1)</f>
        <v>0</v>
      </c>
      <c r="AV13" s="129">
        <f>IF('Activities across time'!AV$47=0,0,1)</f>
        <v>0</v>
      </c>
      <c r="AW13" s="129">
        <f>IF('Activities across time'!AW$47=0,0,1)</f>
        <v>0</v>
      </c>
      <c r="AX13" s="129">
        <f>IF('Activities across time'!AX$47=0,0,1)</f>
        <v>0</v>
      </c>
      <c r="AY13" s="129">
        <f>IF('Activities across time'!AY$47=0,0,1)</f>
        <v>0</v>
      </c>
      <c r="AZ13" s="129">
        <f>IF('Activities across time'!AZ$47=0,0,1)</f>
        <v>0</v>
      </c>
      <c r="BA13" s="129">
        <f>IF('Activities across time'!BA$47=0,0,1)</f>
        <v>0</v>
      </c>
      <c r="BB13" s="129">
        <f>IF('Activities across time'!BB$47=0,0,1)</f>
        <v>0</v>
      </c>
      <c r="BC13" s="129">
        <f>IF('Activities across time'!BC$47=0,0,1)</f>
        <v>0</v>
      </c>
      <c r="BD13" s="129">
        <f>IF('Activities across time'!BD$47=0,0,1)</f>
        <v>0</v>
      </c>
      <c r="BE13" s="129">
        <f>IF('Activities across time'!BE$47=0,0,1)</f>
        <v>0</v>
      </c>
    </row>
    <row r="14" spans="1:57">
      <c r="A14" s="225"/>
      <c r="B14" s="128" t="s">
        <v>98</v>
      </c>
      <c r="C14" s="129">
        <f>IF('Activities across time'!C$49=0,0,1)</f>
        <v>0</v>
      </c>
      <c r="D14" s="129">
        <f>IF('Activities across time'!D$49=0,0,1)</f>
        <v>0</v>
      </c>
      <c r="E14" s="129">
        <f>IF('Activities across time'!E$49=0,0,1)</f>
        <v>0</v>
      </c>
      <c r="F14" s="129">
        <f>IF('Activities across time'!F$49=0,0,1)</f>
        <v>0</v>
      </c>
      <c r="G14" s="129">
        <f>IF('Activities across time'!G$49=0,0,1)</f>
        <v>0</v>
      </c>
      <c r="H14" s="129">
        <f>IF('Activities across time'!H$49=0,0,1)</f>
        <v>0</v>
      </c>
      <c r="I14" s="129">
        <f>IF('Activities across time'!I$49=0,0,1)</f>
        <v>0</v>
      </c>
      <c r="J14" s="129">
        <f>IF('Activities across time'!J$49=0,0,1)</f>
        <v>0</v>
      </c>
      <c r="K14" s="129">
        <f>IF('Activities across time'!K$49=0,0,1)</f>
        <v>0</v>
      </c>
      <c r="L14" s="129">
        <f>IF('Activities across time'!L$49=0,0,1)</f>
        <v>0</v>
      </c>
      <c r="M14" s="129">
        <f>IF('Activities across time'!M$49=0,0,1)</f>
        <v>0</v>
      </c>
      <c r="N14" s="129">
        <f>IF('Activities across time'!N$49=0,0,1)</f>
        <v>0</v>
      </c>
      <c r="O14" s="129">
        <f>IF('Activities across time'!O$49=0,0,1)</f>
        <v>0</v>
      </c>
      <c r="P14" s="129">
        <f>IF('Activities across time'!P$49=0,0,1)</f>
        <v>0</v>
      </c>
      <c r="Q14" s="129">
        <f>IF('Activities across time'!Q$49=0,0,1)</f>
        <v>0</v>
      </c>
      <c r="R14" s="129">
        <f>IF('Activities across time'!R$49=0,0,1)</f>
        <v>0</v>
      </c>
      <c r="S14" s="129">
        <f>IF('Activities across time'!S$49=0,0,1)</f>
        <v>0</v>
      </c>
      <c r="T14" s="129">
        <f>IF('Activities across time'!T$49=0,0,1)</f>
        <v>0</v>
      </c>
      <c r="U14" s="129">
        <f>IF('Activities across time'!U$49=0,0,1)</f>
        <v>0</v>
      </c>
      <c r="V14" s="129">
        <f>IF('Activities across time'!V$49=0,0,1)</f>
        <v>0</v>
      </c>
      <c r="W14" s="129">
        <f>IF('Activities across time'!W$49=0,0,1)</f>
        <v>0</v>
      </c>
      <c r="X14" s="129">
        <f>IF('Activities across time'!X$49=0,0,1)</f>
        <v>0</v>
      </c>
      <c r="Y14" s="129">
        <f>IF('Activities across time'!Y$49=0,0,1)</f>
        <v>0</v>
      </c>
      <c r="Z14" s="129">
        <f>IF('Activities across time'!Z$49=0,0,1)</f>
        <v>0</v>
      </c>
      <c r="AA14" s="129">
        <f>IF('Activities across time'!AA$49=0,0,1)</f>
        <v>0</v>
      </c>
      <c r="AB14" s="129">
        <f>IF('Activities across time'!AB$49=0,0,1)</f>
        <v>0</v>
      </c>
      <c r="AC14" s="129">
        <f>IF('Activities across time'!AC$49=0,0,1)</f>
        <v>0</v>
      </c>
      <c r="AD14" s="129">
        <f>IF('Activities across time'!AD$49=0,0,1)</f>
        <v>0</v>
      </c>
      <c r="AE14" s="129">
        <f>IF('Activities across time'!AE$49=0,0,1)</f>
        <v>0</v>
      </c>
      <c r="AF14" s="129">
        <f>IF('Activities across time'!AF$49=0,0,1)</f>
        <v>0</v>
      </c>
      <c r="AG14" s="129">
        <f>IF('Activities across time'!AG$49=0,0,1)</f>
        <v>0</v>
      </c>
      <c r="AH14" s="129">
        <f>IF('Activities across time'!AH$49=0,0,1)</f>
        <v>0</v>
      </c>
      <c r="AI14" s="129">
        <f>IF('Activities across time'!AI$49=0,0,1)</f>
        <v>0</v>
      </c>
      <c r="AJ14" s="129">
        <f>IF('Activities across time'!AJ$49=0,0,1)</f>
        <v>0</v>
      </c>
      <c r="AK14" s="129">
        <f>IF('Activities across time'!AK$49=0,0,1)</f>
        <v>0</v>
      </c>
      <c r="AL14" s="129">
        <f>IF('Activities across time'!AL$49=0,0,1)</f>
        <v>0</v>
      </c>
      <c r="AM14" s="129">
        <f>IF('Activities across time'!AM$49=0,0,1)</f>
        <v>0</v>
      </c>
      <c r="AN14" s="129">
        <f>IF('Activities across time'!AN$49=0,0,1)</f>
        <v>0</v>
      </c>
      <c r="AO14" s="129">
        <f>IF('Activities across time'!AO$49=0,0,1)</f>
        <v>0</v>
      </c>
      <c r="AP14" s="129">
        <f>IF('Activities across time'!AP$49=0,0,1)</f>
        <v>0</v>
      </c>
      <c r="AQ14" s="129">
        <f>IF('Activities across time'!AQ$49=0,0,1)</f>
        <v>0</v>
      </c>
      <c r="AR14" s="129">
        <f>IF('Activities across time'!AR$49=0,0,1)</f>
        <v>0</v>
      </c>
      <c r="AS14" s="129">
        <f>IF('Activities across time'!AS$49=0,0,1)</f>
        <v>0</v>
      </c>
      <c r="AT14" s="129">
        <f>IF('Activities across time'!AT$49=0,0,1)</f>
        <v>0</v>
      </c>
      <c r="AU14" s="129">
        <f>IF('Activities across time'!AU$49=0,0,1)</f>
        <v>0</v>
      </c>
      <c r="AV14" s="129">
        <f>IF('Activities across time'!AV$49=0,0,1)</f>
        <v>0</v>
      </c>
      <c r="AW14" s="129">
        <f>IF('Activities across time'!AW$49=0,0,1)</f>
        <v>0</v>
      </c>
      <c r="AX14" s="129">
        <f>IF('Activities across time'!AX$49=0,0,1)</f>
        <v>0</v>
      </c>
      <c r="AY14" s="129">
        <f>IF('Activities across time'!AY$49=0,0,1)</f>
        <v>0</v>
      </c>
      <c r="AZ14" s="129">
        <f>IF('Activities across time'!AZ$49=0,0,1)</f>
        <v>0</v>
      </c>
      <c r="BA14" s="129">
        <f>IF('Activities across time'!BA$49=0,0,1)</f>
        <v>0</v>
      </c>
      <c r="BB14" s="129">
        <f>IF('Activities across time'!BB$49=0,0,1)</f>
        <v>0</v>
      </c>
      <c r="BC14" s="129">
        <f>IF('Activities across time'!BC$49=0,0,1)</f>
        <v>0</v>
      </c>
      <c r="BD14" s="129">
        <f>IF('Activities across time'!BD$49=0,0,1)</f>
        <v>0</v>
      </c>
      <c r="BE14" s="129">
        <f>IF('Activities across time'!BE$49=0,0,1)</f>
        <v>0</v>
      </c>
    </row>
    <row r="15" spans="1:57">
      <c r="A15" s="235"/>
      <c r="B15" s="236"/>
      <c r="C15" s="68">
        <v>0</v>
      </c>
      <c r="D15" s="68">
        <v>2</v>
      </c>
      <c r="E15" s="68">
        <v>4</v>
      </c>
      <c r="F15" s="68">
        <v>6</v>
      </c>
      <c r="G15" s="68">
        <v>8</v>
      </c>
      <c r="H15" s="68">
        <v>10</v>
      </c>
      <c r="I15" s="68">
        <v>12</v>
      </c>
      <c r="J15" s="68">
        <v>14</v>
      </c>
      <c r="K15" s="68">
        <v>16</v>
      </c>
      <c r="L15" s="68">
        <v>18</v>
      </c>
      <c r="M15" s="68">
        <v>20</v>
      </c>
      <c r="N15" s="68">
        <v>22</v>
      </c>
      <c r="O15" s="68">
        <v>24</v>
      </c>
      <c r="P15" s="68">
        <v>26</v>
      </c>
      <c r="Q15" s="68">
        <v>28</v>
      </c>
      <c r="R15" s="68">
        <v>30</v>
      </c>
      <c r="S15" s="68">
        <v>32</v>
      </c>
      <c r="T15" s="68">
        <v>34</v>
      </c>
      <c r="U15" s="68">
        <v>36</v>
      </c>
      <c r="V15" s="68">
        <v>38</v>
      </c>
      <c r="W15" s="68">
        <v>40</v>
      </c>
      <c r="X15" s="68">
        <v>42</v>
      </c>
      <c r="Y15" s="68">
        <v>44</v>
      </c>
      <c r="Z15" s="68">
        <v>46</v>
      </c>
      <c r="AA15" s="68">
        <v>48</v>
      </c>
      <c r="AB15" s="68">
        <v>50</v>
      </c>
      <c r="AC15" s="68">
        <v>52</v>
      </c>
      <c r="AD15" s="68">
        <v>54</v>
      </c>
      <c r="AE15" s="68">
        <v>56</v>
      </c>
      <c r="AF15" s="68">
        <v>58</v>
      </c>
      <c r="AG15" s="68">
        <v>60</v>
      </c>
      <c r="AH15" s="68">
        <v>62</v>
      </c>
      <c r="AI15" s="68">
        <v>64</v>
      </c>
      <c r="AJ15" s="68">
        <v>66</v>
      </c>
      <c r="AK15" s="68">
        <v>68</v>
      </c>
      <c r="AL15" s="68">
        <v>70</v>
      </c>
      <c r="AM15" s="68">
        <v>72</v>
      </c>
      <c r="AN15" s="68">
        <v>74</v>
      </c>
      <c r="AO15" s="68">
        <v>76</v>
      </c>
      <c r="AP15" s="68">
        <v>78</v>
      </c>
      <c r="AQ15" s="68">
        <v>80</v>
      </c>
      <c r="AR15" s="68">
        <v>82</v>
      </c>
      <c r="AS15" s="68">
        <v>84</v>
      </c>
      <c r="AT15" s="68">
        <v>86</v>
      </c>
      <c r="AU15" s="68">
        <v>88</v>
      </c>
      <c r="AV15" s="68">
        <v>90</v>
      </c>
      <c r="AW15" s="68">
        <v>92</v>
      </c>
      <c r="AX15" s="68">
        <v>94</v>
      </c>
      <c r="AY15" s="68">
        <v>96</v>
      </c>
      <c r="AZ15" s="68">
        <v>98</v>
      </c>
      <c r="BA15" s="68">
        <v>100</v>
      </c>
      <c r="BB15" s="68">
        <v>102</v>
      </c>
      <c r="BC15" s="68">
        <v>104</v>
      </c>
      <c r="BD15" s="68">
        <v>106</v>
      </c>
      <c r="BE15" s="68">
        <v>108</v>
      </c>
    </row>
    <row r="16" spans="1:57">
      <c r="A16" s="237"/>
      <c r="B16" s="238"/>
      <c r="C16" s="221" t="s">
        <v>93</v>
      </c>
      <c r="D16" s="221"/>
      <c r="E16" s="221"/>
      <c r="F16" s="221"/>
      <c r="G16" s="221"/>
      <c r="H16" s="221"/>
      <c r="I16" s="221"/>
      <c r="J16" s="221"/>
      <c r="K16" s="221"/>
      <c r="L16" s="221"/>
      <c r="M16" s="221"/>
      <c r="N16" s="221"/>
      <c r="O16" s="221"/>
      <c r="P16" s="221"/>
      <c r="Q16" s="221"/>
      <c r="R16" s="221"/>
      <c r="S16" s="221"/>
      <c r="T16" s="221"/>
      <c r="U16" s="221"/>
      <c r="V16" s="221"/>
      <c r="W16" s="221"/>
      <c r="X16" s="221"/>
      <c r="Y16" s="221"/>
      <c r="Z16" s="221"/>
      <c r="AA16" s="221"/>
      <c r="AB16" s="221"/>
      <c r="AC16" s="221"/>
      <c r="AD16" s="221"/>
      <c r="AE16" s="221"/>
      <c r="AF16" s="221"/>
      <c r="AG16" s="221"/>
      <c r="AH16" s="221"/>
      <c r="AI16" s="221"/>
      <c r="AJ16" s="221"/>
      <c r="AK16" s="221"/>
      <c r="AL16" s="221"/>
      <c r="AM16" s="221"/>
      <c r="AN16" s="221"/>
      <c r="AO16" s="221"/>
      <c r="AP16" s="221"/>
      <c r="AQ16" s="221"/>
      <c r="AR16" s="221"/>
      <c r="AS16" s="221"/>
      <c r="AT16" s="221"/>
      <c r="AU16" s="221"/>
      <c r="AV16" s="221"/>
      <c r="AW16" s="221"/>
      <c r="AX16" s="221"/>
      <c r="AY16" s="221"/>
      <c r="AZ16" s="221"/>
      <c r="BA16" s="221"/>
      <c r="BB16" s="221"/>
      <c r="BC16" s="221"/>
      <c r="BD16" s="221"/>
      <c r="BE16" s="221"/>
    </row>
    <row r="17" spans="1:57" ht="165" customHeight="1">
      <c r="A17" s="223" t="s">
        <v>103</v>
      </c>
      <c r="B17" s="223"/>
      <c r="C17" s="223"/>
      <c r="D17" s="223"/>
      <c r="E17" s="223"/>
      <c r="F17" s="223"/>
      <c r="G17" s="223"/>
      <c r="H17" s="223"/>
      <c r="I17" s="223"/>
      <c r="J17" s="223"/>
      <c r="K17" s="223"/>
      <c r="L17" s="223"/>
      <c r="M17" s="223"/>
      <c r="N17" s="223"/>
      <c r="O17" s="223"/>
      <c r="P17" s="223"/>
      <c r="Q17" s="223"/>
      <c r="R17" s="223"/>
      <c r="S17" s="223"/>
      <c r="T17" s="223"/>
      <c r="U17" s="223"/>
      <c r="V17" s="223"/>
      <c r="W17" s="223"/>
      <c r="X17" s="223"/>
      <c r="Y17" s="223"/>
      <c r="Z17" s="223"/>
      <c r="AA17" s="223"/>
      <c r="AB17" s="223"/>
      <c r="AC17" s="223"/>
      <c r="AD17" s="223"/>
      <c r="AE17" s="223"/>
      <c r="AF17" s="223"/>
      <c r="AG17" s="223"/>
      <c r="AH17" s="223"/>
      <c r="AI17" s="223"/>
      <c r="AJ17" s="223"/>
      <c r="AK17" s="223"/>
      <c r="AL17" s="223"/>
      <c r="AM17" s="223"/>
      <c r="AN17" s="223"/>
      <c r="AO17" s="223"/>
      <c r="AP17" s="223"/>
      <c r="AQ17" s="223"/>
      <c r="AR17" s="223"/>
      <c r="AS17" s="223"/>
      <c r="AT17" s="223"/>
      <c r="AU17" s="223"/>
      <c r="AV17" s="223"/>
      <c r="AW17" s="223"/>
      <c r="AX17" s="223"/>
      <c r="AY17" s="223"/>
      <c r="AZ17" s="223"/>
      <c r="BA17" s="223"/>
      <c r="BB17" s="223"/>
      <c r="BC17" s="223"/>
      <c r="BD17" s="223"/>
      <c r="BE17" s="223"/>
    </row>
    <row r="20" spans="1:57">
      <c r="A20" s="219" t="s">
        <v>104</v>
      </c>
      <c r="B20" s="219"/>
      <c r="C20" s="219"/>
      <c r="D20" s="219"/>
      <c r="E20" s="219"/>
      <c r="F20" s="219"/>
      <c r="G20" s="219"/>
      <c r="H20" s="219"/>
      <c r="I20" s="219"/>
      <c r="J20" s="219"/>
      <c r="K20" s="219"/>
      <c r="L20" s="219"/>
      <c r="M20" s="219"/>
      <c r="N20" s="219"/>
      <c r="O20" s="219"/>
      <c r="P20" s="219"/>
      <c r="Q20" s="219"/>
      <c r="R20" s="219"/>
      <c r="S20" s="219"/>
      <c r="T20" s="219"/>
      <c r="U20" s="219"/>
      <c r="V20" s="219"/>
      <c r="W20" s="219"/>
      <c r="X20" s="219"/>
      <c r="Y20" s="219"/>
      <c r="Z20" s="219"/>
      <c r="AA20" s="219"/>
      <c r="AB20" s="219"/>
      <c r="AC20" s="219"/>
      <c r="AD20" s="219"/>
      <c r="AE20" s="219"/>
      <c r="AF20" s="219"/>
      <c r="AG20" s="219"/>
      <c r="AH20" s="219"/>
      <c r="AI20" s="219"/>
      <c r="AJ20" s="219"/>
      <c r="AK20" s="219"/>
      <c r="AL20" s="219"/>
      <c r="AM20" s="219"/>
      <c r="AN20" s="219"/>
      <c r="AO20" s="219"/>
      <c r="AP20" s="219"/>
      <c r="AQ20" s="219"/>
      <c r="AR20" s="219"/>
      <c r="AS20" s="219"/>
      <c r="AT20" s="219"/>
      <c r="AU20" s="219"/>
      <c r="AV20" s="219"/>
      <c r="AW20" s="219"/>
      <c r="AX20" s="219"/>
      <c r="AY20" s="219"/>
      <c r="AZ20" s="219"/>
      <c r="BA20" s="219"/>
      <c r="BB20" s="219"/>
      <c r="BC20" s="219"/>
      <c r="BD20" s="219"/>
      <c r="BE20" s="219"/>
    </row>
    <row r="21" spans="1:57">
      <c r="A21" s="219"/>
      <c r="B21" s="219"/>
      <c r="C21" s="219"/>
      <c r="D21" s="219"/>
      <c r="E21" s="219"/>
      <c r="F21" s="219"/>
      <c r="G21" s="219"/>
      <c r="H21" s="219"/>
      <c r="I21" s="219"/>
      <c r="J21" s="219"/>
      <c r="K21" s="219"/>
      <c r="L21" s="219"/>
      <c r="M21" s="219"/>
      <c r="N21" s="219"/>
      <c r="O21" s="219"/>
      <c r="P21" s="219"/>
      <c r="Q21" s="219"/>
      <c r="R21" s="219"/>
      <c r="S21" s="219"/>
      <c r="T21" s="219"/>
      <c r="U21" s="219"/>
      <c r="V21" s="219"/>
      <c r="W21" s="219"/>
      <c r="X21" s="219"/>
      <c r="Y21" s="219"/>
      <c r="Z21" s="219"/>
      <c r="AA21" s="219"/>
      <c r="AB21" s="219"/>
      <c r="AC21" s="219"/>
      <c r="AD21" s="219"/>
      <c r="AE21" s="219"/>
      <c r="AF21" s="219"/>
      <c r="AG21" s="219"/>
      <c r="AH21" s="219"/>
      <c r="AI21" s="219"/>
      <c r="AJ21" s="219"/>
      <c r="AK21" s="219"/>
      <c r="AL21" s="219"/>
      <c r="AM21" s="219"/>
      <c r="AN21" s="219"/>
      <c r="AO21" s="219"/>
      <c r="AP21" s="219"/>
      <c r="AQ21" s="219"/>
      <c r="AR21" s="219"/>
      <c r="AS21" s="219"/>
      <c r="AT21" s="219"/>
      <c r="AU21" s="219"/>
      <c r="AV21" s="219"/>
      <c r="AW21" s="219"/>
      <c r="AX21" s="219"/>
      <c r="AY21" s="219"/>
      <c r="AZ21" s="219"/>
      <c r="BA21" s="219"/>
      <c r="BB21" s="219"/>
      <c r="BC21" s="219"/>
      <c r="BD21" s="219"/>
      <c r="BE21" s="219"/>
    </row>
    <row r="22" spans="1:57">
      <c r="A22" s="219"/>
      <c r="B22" s="219"/>
      <c r="C22" s="219"/>
      <c r="D22" s="219"/>
      <c r="E22" s="219"/>
      <c r="F22" s="219"/>
      <c r="G22" s="219"/>
      <c r="H22" s="219"/>
      <c r="I22" s="219"/>
      <c r="J22" s="219"/>
      <c r="K22" s="219"/>
      <c r="L22" s="219"/>
      <c r="M22" s="219"/>
      <c r="N22" s="219"/>
      <c r="O22" s="219"/>
      <c r="P22" s="219"/>
      <c r="Q22" s="219"/>
      <c r="R22" s="219"/>
      <c r="S22" s="219"/>
      <c r="T22" s="219"/>
      <c r="U22" s="219"/>
      <c r="V22" s="219"/>
      <c r="W22" s="219"/>
      <c r="X22" s="219"/>
      <c r="Y22" s="219"/>
      <c r="Z22" s="219"/>
      <c r="AA22" s="219"/>
      <c r="AB22" s="219"/>
      <c r="AC22" s="219"/>
      <c r="AD22" s="219"/>
      <c r="AE22" s="219"/>
      <c r="AF22" s="219"/>
      <c r="AG22" s="219"/>
      <c r="AH22" s="219"/>
      <c r="AI22" s="219"/>
      <c r="AJ22" s="219"/>
      <c r="AK22" s="219"/>
      <c r="AL22" s="219"/>
      <c r="AM22" s="219"/>
      <c r="AN22" s="219"/>
      <c r="AO22" s="219"/>
      <c r="AP22" s="219"/>
      <c r="AQ22" s="219"/>
      <c r="AR22" s="219"/>
      <c r="AS22" s="219"/>
      <c r="AT22" s="219"/>
      <c r="AU22" s="219"/>
      <c r="AV22" s="219"/>
      <c r="AW22" s="219"/>
      <c r="AX22" s="219"/>
      <c r="AY22" s="219"/>
      <c r="AZ22" s="219"/>
      <c r="BA22" s="219"/>
      <c r="BB22" s="219"/>
      <c r="BC22" s="219"/>
      <c r="BD22" s="219"/>
      <c r="BE22" s="219"/>
    </row>
    <row r="23" spans="1:57">
      <c r="A23" s="220"/>
      <c r="B23" s="220"/>
      <c r="C23" s="221" t="s">
        <v>93</v>
      </c>
      <c r="D23" s="221"/>
      <c r="E23" s="221"/>
      <c r="F23" s="221"/>
      <c r="G23" s="221"/>
      <c r="H23" s="221"/>
      <c r="I23" s="221"/>
      <c r="J23" s="221"/>
      <c r="K23" s="221"/>
      <c r="L23" s="221"/>
      <c r="M23" s="221"/>
      <c r="N23" s="221"/>
      <c r="O23" s="221"/>
      <c r="P23" s="221"/>
      <c r="Q23" s="221"/>
      <c r="R23" s="221"/>
      <c r="S23" s="221"/>
      <c r="T23" s="221"/>
      <c r="U23" s="221"/>
      <c r="V23" s="221"/>
      <c r="W23" s="221"/>
      <c r="X23" s="221"/>
      <c r="Y23" s="221"/>
      <c r="Z23" s="221"/>
      <c r="AA23" s="221"/>
      <c r="AB23" s="221"/>
      <c r="AC23" s="221"/>
      <c r="AD23" s="221"/>
      <c r="AE23" s="221"/>
      <c r="AF23" s="221"/>
      <c r="AG23" s="221"/>
      <c r="AH23" s="221"/>
      <c r="AI23" s="221"/>
      <c r="AJ23" s="221"/>
      <c r="AK23" s="221"/>
      <c r="AL23" s="221"/>
      <c r="AM23" s="221"/>
      <c r="AN23" s="221"/>
      <c r="AO23" s="221"/>
      <c r="AP23" s="221"/>
      <c r="AQ23" s="221"/>
      <c r="AR23" s="221"/>
      <c r="AS23" s="221"/>
      <c r="AT23" s="221"/>
      <c r="AU23" s="221"/>
      <c r="AV23" s="221"/>
      <c r="AW23" s="221"/>
      <c r="AX23" s="221"/>
      <c r="AY23" s="221"/>
      <c r="AZ23" s="221"/>
      <c r="BA23" s="221"/>
      <c r="BB23" s="221"/>
      <c r="BC23" s="221"/>
      <c r="BD23" s="221"/>
      <c r="BE23" s="221"/>
    </row>
    <row r="24" spans="1:57">
      <c r="A24" s="220"/>
      <c r="B24" s="220"/>
      <c r="C24" s="68">
        <v>0</v>
      </c>
      <c r="D24" s="68">
        <v>2</v>
      </c>
      <c r="E24" s="68">
        <v>4</v>
      </c>
      <c r="F24" s="68">
        <v>6</v>
      </c>
      <c r="G24" s="68">
        <v>8</v>
      </c>
      <c r="H24" s="68">
        <v>10</v>
      </c>
      <c r="I24" s="68">
        <v>12</v>
      </c>
      <c r="J24" s="68">
        <v>14</v>
      </c>
      <c r="K24" s="68">
        <v>16</v>
      </c>
      <c r="L24" s="68">
        <v>18</v>
      </c>
      <c r="M24" s="68">
        <v>20</v>
      </c>
      <c r="N24" s="68">
        <v>22</v>
      </c>
      <c r="O24" s="68">
        <v>24</v>
      </c>
      <c r="P24" s="68">
        <v>26</v>
      </c>
      <c r="Q24" s="68">
        <v>28</v>
      </c>
      <c r="R24" s="68">
        <v>30</v>
      </c>
      <c r="S24" s="68">
        <v>32</v>
      </c>
      <c r="T24" s="68">
        <v>34</v>
      </c>
      <c r="U24" s="68">
        <v>36</v>
      </c>
      <c r="V24" s="68">
        <v>38</v>
      </c>
      <c r="W24" s="68">
        <v>40</v>
      </c>
      <c r="X24" s="68">
        <v>42</v>
      </c>
      <c r="Y24" s="68">
        <v>44</v>
      </c>
      <c r="Z24" s="68">
        <v>46</v>
      </c>
      <c r="AA24" s="68">
        <v>48</v>
      </c>
      <c r="AB24" s="68">
        <v>50</v>
      </c>
      <c r="AC24" s="68">
        <v>52</v>
      </c>
      <c r="AD24" s="68">
        <v>54</v>
      </c>
      <c r="AE24" s="68">
        <v>56</v>
      </c>
      <c r="AF24" s="68">
        <v>58</v>
      </c>
      <c r="AG24" s="68">
        <v>60</v>
      </c>
      <c r="AH24" s="68">
        <v>62</v>
      </c>
      <c r="AI24" s="68">
        <v>64</v>
      </c>
      <c r="AJ24" s="68">
        <v>66</v>
      </c>
      <c r="AK24" s="68">
        <v>68</v>
      </c>
      <c r="AL24" s="68">
        <v>70</v>
      </c>
      <c r="AM24" s="68">
        <v>72</v>
      </c>
      <c r="AN24" s="68">
        <v>74</v>
      </c>
      <c r="AO24" s="68">
        <v>76</v>
      </c>
      <c r="AP24" s="68">
        <v>78</v>
      </c>
      <c r="AQ24" s="68">
        <v>80</v>
      </c>
      <c r="AR24" s="68">
        <v>82</v>
      </c>
      <c r="AS24" s="68">
        <v>84</v>
      </c>
      <c r="AT24" s="68">
        <v>86</v>
      </c>
      <c r="AU24" s="68">
        <v>88</v>
      </c>
      <c r="AV24" s="68">
        <v>90</v>
      </c>
      <c r="AW24" s="68">
        <v>92</v>
      </c>
      <c r="AX24" s="68">
        <v>94</v>
      </c>
      <c r="AY24" s="68">
        <v>96</v>
      </c>
      <c r="AZ24" s="68">
        <v>98</v>
      </c>
      <c r="BA24" s="68">
        <v>100</v>
      </c>
      <c r="BB24" s="68">
        <v>102</v>
      </c>
      <c r="BC24" s="68">
        <v>104</v>
      </c>
      <c r="BD24" s="68">
        <v>106</v>
      </c>
      <c r="BE24" s="68">
        <v>108</v>
      </c>
    </row>
    <row r="25" spans="1:57" ht="15.75">
      <c r="A25" s="217" t="s">
        <v>94</v>
      </c>
      <c r="B25" s="73" t="s">
        <v>105</v>
      </c>
      <c r="C25" s="67">
        <f>IF(('COPUS data entry'!B16)=0,0,1)</f>
        <v>0</v>
      </c>
      <c r="D25" s="67">
        <f>IF(('COPUS data entry'!B17)=0,0,1)</f>
        <v>0</v>
      </c>
      <c r="E25" s="67">
        <f>IF(('COPUS data entry'!B18)=0,0,1)</f>
        <v>0</v>
      </c>
      <c r="F25" s="67">
        <f>IF(('COPUS data entry'!B19)=0,0,1)</f>
        <v>0</v>
      </c>
      <c r="G25" s="67">
        <f>IF(('COPUS data entry'!B20)=0,0,1)</f>
        <v>0</v>
      </c>
      <c r="H25" s="67">
        <f>IF(('COPUS data entry'!B22)=0,0,1)</f>
        <v>0</v>
      </c>
      <c r="I25" s="67">
        <f>IF(('COPUS data entry'!B23)=0,0,1)</f>
        <v>0</v>
      </c>
      <c r="J25" s="67">
        <f>IF(('COPUS data entry'!B24)=0,0,1)</f>
        <v>0</v>
      </c>
      <c r="K25" s="67">
        <f>IF(('COPUS data entry'!B25)=0,0,1)</f>
        <v>0</v>
      </c>
      <c r="L25" s="67">
        <f>IF(('COPUS data entry'!B26)=0,0,1)</f>
        <v>0</v>
      </c>
      <c r="M25" s="67">
        <f>IF(('COPUS data entry'!B28)=0,0,1)</f>
        <v>0</v>
      </c>
      <c r="N25" s="67">
        <f>IF(('COPUS data entry'!B29)=0,0,1)</f>
        <v>0</v>
      </c>
      <c r="O25" s="67">
        <f>IF(('COPUS data entry'!B30)=0,0,1)</f>
        <v>0</v>
      </c>
      <c r="P25" s="67">
        <f>IF(('COPUS data entry'!B31)=0,0,1)</f>
        <v>0</v>
      </c>
      <c r="Q25" s="67">
        <f>IF(('COPUS data entry'!B32)=0,0,1)</f>
        <v>0</v>
      </c>
      <c r="R25" s="67">
        <f>IF(0=('COPUS data entry'!B35),0,1)</f>
        <v>0</v>
      </c>
      <c r="S25" s="67">
        <f>IF(('COPUS data entry'!B36)=0,0,1)</f>
        <v>0</v>
      </c>
      <c r="T25" s="67">
        <f>IF(('COPUS data entry'!B37)=0,0,1)</f>
        <v>0</v>
      </c>
      <c r="U25" s="67">
        <f>IF(('COPUS data entry'!B38)=0,0,1)</f>
        <v>0</v>
      </c>
      <c r="V25" s="67">
        <f>IF(('COPUS data entry'!B39)=0,0,1)</f>
        <v>0</v>
      </c>
      <c r="W25" s="67">
        <f>IF(('COPUS data entry'!B41)=0,0,1)</f>
        <v>0</v>
      </c>
      <c r="X25" s="67">
        <f>IF(0=('COPUS data entry'!B42),0,1)</f>
        <v>0</v>
      </c>
      <c r="Y25" s="67">
        <f>IF(0=('COPUS data entry'!B43),0,1)</f>
        <v>0</v>
      </c>
      <c r="Z25" s="67">
        <f>IF(0=('COPUS data entry'!B44),0,1)</f>
        <v>0</v>
      </c>
      <c r="AA25" s="67">
        <f>IF(0=('COPUS data entry'!B45),0,1)</f>
        <v>0</v>
      </c>
      <c r="AB25" s="67">
        <f>IF(0=('COPUS data entry'!B47),0,1)</f>
        <v>0</v>
      </c>
      <c r="AC25" s="67">
        <f>IF(0=('COPUS data entry'!B48),0,1)</f>
        <v>0</v>
      </c>
      <c r="AD25" s="67">
        <f>IF(0=('COPUS data entry'!B49),0,1)</f>
        <v>0</v>
      </c>
      <c r="AE25" s="67">
        <f>IF(0=('COPUS data entry'!B50),0,1)</f>
        <v>0</v>
      </c>
      <c r="AF25" s="67">
        <f>IF(0=('COPUS data entry'!B51),0,1)</f>
        <v>0</v>
      </c>
      <c r="AG25" s="67">
        <f>IF(0=('COPUS data entry'!B54),0,1)</f>
        <v>0</v>
      </c>
      <c r="AH25" s="67">
        <f>IF(0=('COPUS data entry'!B55),0,1)</f>
        <v>0</v>
      </c>
      <c r="AI25" s="67">
        <f>IF(0=('COPUS data entry'!B56),0,1)</f>
        <v>0</v>
      </c>
      <c r="AJ25" s="67">
        <f>IF(0=('COPUS data entry'!B57),0,1)</f>
        <v>0</v>
      </c>
      <c r="AK25" s="67">
        <f>IF(0=('COPUS data entry'!B58),0,1)</f>
        <v>0</v>
      </c>
      <c r="AL25" s="67">
        <f>IF(0=('COPUS data entry'!B60),0,1)</f>
        <v>0</v>
      </c>
      <c r="AM25" s="67">
        <f>IF(0=('COPUS data entry'!B61),0,1)</f>
        <v>0</v>
      </c>
      <c r="AN25" s="67">
        <f>IF(0=('COPUS data entry'!B62),0,1)</f>
        <v>0</v>
      </c>
      <c r="AO25" s="67">
        <f>IF(0=('COPUS data entry'!B63),0,1)</f>
        <v>0</v>
      </c>
      <c r="AP25" s="67">
        <f>IF(0=('COPUS data entry'!B64),0,1)</f>
        <v>0</v>
      </c>
      <c r="AQ25" s="67">
        <f>IF(0=('COPUS data entry'!B67),0,1)</f>
        <v>0</v>
      </c>
      <c r="AR25" s="67">
        <f>IF(0=('COPUS data entry'!B68),0,1)</f>
        <v>0</v>
      </c>
      <c r="AS25" s="67">
        <f>IF(0=('COPUS data entry'!B69),0,1)</f>
        <v>0</v>
      </c>
      <c r="AT25" s="67">
        <f>IF(0=('COPUS data entry'!B70),0,1)</f>
        <v>0</v>
      </c>
      <c r="AU25" s="67">
        <f>IF(0=('COPUS data entry'!B71),0,1)</f>
        <v>0</v>
      </c>
      <c r="AV25" s="67">
        <f>IF(0=('COPUS data entry'!B73),0,1)</f>
        <v>0</v>
      </c>
      <c r="AW25" s="67">
        <f>IF(0=('COPUS data entry'!B74),0,1)</f>
        <v>0</v>
      </c>
      <c r="AX25" s="67">
        <f>IF(0=('COPUS data entry'!B75),0,1)</f>
        <v>0</v>
      </c>
      <c r="AY25" s="67">
        <f>IF(0=('COPUS data entry'!B76),0,1)</f>
        <v>0</v>
      </c>
      <c r="AZ25" s="67">
        <f>IF(0=('COPUS data entry'!B77),0,1)</f>
        <v>0</v>
      </c>
      <c r="BA25" s="67">
        <f>IF(0=('COPUS data entry'!B79),0,1)</f>
        <v>0</v>
      </c>
      <c r="BB25" s="67">
        <f>IF(0=('COPUS data entry'!B80),0,1)</f>
        <v>0</v>
      </c>
      <c r="BC25" s="67">
        <f>IF(0=('COPUS data entry'!B81),0,1)</f>
        <v>0</v>
      </c>
      <c r="BD25" s="67">
        <f>IF(0=('COPUS data entry'!B82),0,1)</f>
        <v>0</v>
      </c>
      <c r="BE25" s="67">
        <f>IF(0=('COPUS data entry'!B83),0,1)</f>
        <v>0</v>
      </c>
    </row>
    <row r="26" spans="1:57" ht="15.75">
      <c r="A26" s="217"/>
      <c r="B26" s="73" t="s">
        <v>106</v>
      </c>
      <c r="C26" s="67">
        <f>IF(0=('COPUS data entry'!C16),0,1)</f>
        <v>0</v>
      </c>
      <c r="D26" s="67">
        <f>IF(0=('COPUS data entry'!C17),0,1)</f>
        <v>0</v>
      </c>
      <c r="E26" s="67">
        <f>IF(0=('COPUS data entry'!C18),0,1)</f>
        <v>0</v>
      </c>
      <c r="F26" s="67">
        <f>IF(0=('COPUS data entry'!C19),0,1)</f>
        <v>0</v>
      </c>
      <c r="G26" s="67">
        <f>IF(0=('COPUS data entry'!C20),0,1)</f>
        <v>0</v>
      </c>
      <c r="H26" s="67">
        <f>IF(0=('COPUS data entry'!C22),0,1)</f>
        <v>0</v>
      </c>
      <c r="I26" s="67">
        <f>IF(0=('COPUS data entry'!C23),0,1)</f>
        <v>0</v>
      </c>
      <c r="J26" s="67">
        <f>IF(0=('COPUS data entry'!C24),0,1)</f>
        <v>0</v>
      </c>
      <c r="K26" s="67">
        <f>IF(0=('COPUS data entry'!C25),0,1)</f>
        <v>0</v>
      </c>
      <c r="L26" s="67">
        <f>IF(0=('COPUS data entry'!C26),0,1)</f>
        <v>0</v>
      </c>
      <c r="M26" s="67">
        <f>IF(0=('COPUS data entry'!C28),0,1)</f>
        <v>0</v>
      </c>
      <c r="N26" s="67">
        <f>IF(0=('COPUS data entry'!C29),0,1)</f>
        <v>0</v>
      </c>
      <c r="O26" s="67">
        <f>IF(0=('COPUS data entry'!C30),0,1)</f>
        <v>0</v>
      </c>
      <c r="P26" s="67">
        <f>IF(0=('COPUS data entry'!C31),0,1)</f>
        <v>0</v>
      </c>
      <c r="Q26" s="67">
        <f>IF(0=('COPUS data entry'!C32),0,1)</f>
        <v>0</v>
      </c>
      <c r="R26" s="67">
        <f>IF(0=('COPUS data entry'!C35),0,1)</f>
        <v>0</v>
      </c>
      <c r="S26" s="67">
        <f>IF(0=('COPUS data entry'!C36),0,1)</f>
        <v>0</v>
      </c>
      <c r="T26" s="67">
        <f>IF(0=('COPUS data entry'!C37),0,1)</f>
        <v>0</v>
      </c>
      <c r="U26" s="67">
        <f>IF(0=('COPUS data entry'!C38),0,1)</f>
        <v>0</v>
      </c>
      <c r="V26" s="67">
        <f>IF(0=('COPUS data entry'!C39),0,1)</f>
        <v>0</v>
      </c>
      <c r="W26" s="67">
        <f>IF(0=('COPUS data entry'!C41),0,1)</f>
        <v>0</v>
      </c>
      <c r="X26" s="67">
        <f>IF(0=('COPUS data entry'!C42),0,1)</f>
        <v>0</v>
      </c>
      <c r="Y26" s="67">
        <f>IF(0=('COPUS data entry'!C43),0,1)</f>
        <v>0</v>
      </c>
      <c r="Z26" s="67">
        <f>IF(0=('COPUS data entry'!C44),0,1)</f>
        <v>0</v>
      </c>
      <c r="AA26" s="67">
        <f>IF(0=('COPUS data entry'!C45),0,1)</f>
        <v>0</v>
      </c>
      <c r="AB26" s="67">
        <f>IF(0=('COPUS data entry'!C47),0,1)</f>
        <v>0</v>
      </c>
      <c r="AC26" s="67">
        <f>IF(0=('COPUS data entry'!C48),0,1)</f>
        <v>0</v>
      </c>
      <c r="AD26" s="67">
        <f>IF(0=('COPUS data entry'!C49),0,1)</f>
        <v>0</v>
      </c>
      <c r="AE26" s="67">
        <f>IF(0=('COPUS data entry'!C50),0,1)</f>
        <v>0</v>
      </c>
      <c r="AF26" s="67">
        <f>IF(0=('COPUS data entry'!C51),0,1)</f>
        <v>0</v>
      </c>
      <c r="AG26" s="67">
        <f>IF(0=('COPUS data entry'!C54),0,1)</f>
        <v>0</v>
      </c>
      <c r="AH26" s="67">
        <f>IF(0=('COPUS data entry'!C55),0,1)</f>
        <v>0</v>
      </c>
      <c r="AI26" s="67">
        <f>IF(0=('COPUS data entry'!C56),0,1)</f>
        <v>0</v>
      </c>
      <c r="AJ26" s="67">
        <f>IF(0=('COPUS data entry'!C57),0,1)</f>
        <v>0</v>
      </c>
      <c r="AK26" s="67">
        <f>IF(0=('COPUS data entry'!C58),0,1)</f>
        <v>0</v>
      </c>
      <c r="AL26" s="67">
        <f>IF(0=('COPUS data entry'!C60),0,1)</f>
        <v>0</v>
      </c>
      <c r="AM26" s="67">
        <f>IF(0=('COPUS data entry'!C61),0,1)</f>
        <v>0</v>
      </c>
      <c r="AN26" s="67">
        <f>IF(0=('COPUS data entry'!C62),0,1)</f>
        <v>0</v>
      </c>
      <c r="AO26" s="67">
        <f>IF(0=('COPUS data entry'!C63),0,1)</f>
        <v>0</v>
      </c>
      <c r="AP26" s="67">
        <f>IF(0=('COPUS data entry'!C64),0,1)</f>
        <v>0</v>
      </c>
      <c r="AQ26" s="67">
        <f>IF(0=('COPUS data entry'!C67),0,1)</f>
        <v>0</v>
      </c>
      <c r="AR26" s="67">
        <f>IF(0=('COPUS data entry'!C68),0,1)</f>
        <v>0</v>
      </c>
      <c r="AS26" s="67">
        <f>IF(0=('COPUS data entry'!C69),0,1)</f>
        <v>0</v>
      </c>
      <c r="AT26" s="67">
        <f>IF(0=('COPUS data entry'!C70),0,1)</f>
        <v>0</v>
      </c>
      <c r="AU26" s="67">
        <f>IF(0=('COPUS data entry'!C71),0,1)</f>
        <v>0</v>
      </c>
      <c r="AV26" s="67">
        <f>IF(0=('COPUS data entry'!C73),0,1)</f>
        <v>0</v>
      </c>
      <c r="AW26" s="67">
        <f>IF(0=('COPUS data entry'!C74),0,1)</f>
        <v>0</v>
      </c>
      <c r="AX26" s="67">
        <f>IF(0=('COPUS data entry'!C75),0,1)</f>
        <v>0</v>
      </c>
      <c r="AY26" s="67">
        <f>IF(0=('COPUS data entry'!C76),0,1)</f>
        <v>0</v>
      </c>
      <c r="AZ26" s="67">
        <f>IF(0=('COPUS data entry'!C77),0,1)</f>
        <v>0</v>
      </c>
      <c r="BA26" s="67">
        <f>IF(0=('COPUS data entry'!C79),0,1)</f>
        <v>0</v>
      </c>
      <c r="BB26" s="67">
        <f>IF(0=('COPUS data entry'!C80),0,1)</f>
        <v>0</v>
      </c>
      <c r="BC26" s="67">
        <f>IF(0=('COPUS data entry'!C81),0,1)</f>
        <v>0</v>
      </c>
      <c r="BD26" s="67">
        <f>IF(0=('COPUS data entry'!C82),0,1)</f>
        <v>0</v>
      </c>
      <c r="BE26" s="67">
        <f>IF(0=('COPUS data entry'!C83),0,1)</f>
        <v>0</v>
      </c>
    </row>
    <row r="27" spans="1:57" ht="15.75">
      <c r="A27" s="217"/>
      <c r="B27" s="73" t="s">
        <v>107</v>
      </c>
      <c r="C27" s="67">
        <f>IF(0=('COPUS data entry'!D16),0,1)</f>
        <v>0</v>
      </c>
      <c r="D27" s="67">
        <f>IF(0=('COPUS data entry'!D17),0,1)</f>
        <v>0</v>
      </c>
      <c r="E27" s="67">
        <f>IF(0=('COPUS data entry'!D18),0,1)</f>
        <v>0</v>
      </c>
      <c r="F27" s="67">
        <f>IF(0=('COPUS data entry'!D19),0,1)</f>
        <v>0</v>
      </c>
      <c r="G27" s="67">
        <f>IF(0=('COPUS data entry'!D20),0,1)</f>
        <v>0</v>
      </c>
      <c r="H27" s="67">
        <f>IF(0=('COPUS data entry'!D22),0,1)</f>
        <v>0</v>
      </c>
      <c r="I27" s="67">
        <f>IF(0=('COPUS data entry'!D23),0,1)</f>
        <v>0</v>
      </c>
      <c r="J27" s="67">
        <f>IF(0=('COPUS data entry'!D24),0,1)</f>
        <v>0</v>
      </c>
      <c r="K27" s="67">
        <f>IF(0=('COPUS data entry'!D25),0,1)</f>
        <v>0</v>
      </c>
      <c r="L27" s="67">
        <f>IF(0=('COPUS data entry'!D26),0,1)</f>
        <v>0</v>
      </c>
      <c r="M27" s="67">
        <f>IF(0=('COPUS data entry'!D28),0,1)</f>
        <v>0</v>
      </c>
      <c r="N27" s="67">
        <f>IF(0=('COPUS data entry'!D29),0,1)</f>
        <v>0</v>
      </c>
      <c r="O27" s="67">
        <f>IF(0=('COPUS data entry'!D30),0,1)</f>
        <v>0</v>
      </c>
      <c r="P27" s="67">
        <f>IF(0=('COPUS data entry'!D31),0,1)</f>
        <v>0</v>
      </c>
      <c r="Q27" s="67">
        <f>IF(0=('COPUS data entry'!D32),0,1)</f>
        <v>0</v>
      </c>
      <c r="R27" s="67">
        <f>IF(0=('COPUS data entry'!D35),0,1)</f>
        <v>0</v>
      </c>
      <c r="S27" s="67">
        <f>IF(0=('COPUS data entry'!D36),0,1)</f>
        <v>0</v>
      </c>
      <c r="T27" s="67">
        <f>IF(0=('COPUS data entry'!D37),0,1)</f>
        <v>0</v>
      </c>
      <c r="U27" s="67">
        <f>IF(0=('COPUS data entry'!D38),0,1)</f>
        <v>0</v>
      </c>
      <c r="V27" s="67">
        <f>IF(0=('COPUS data entry'!D39),0,1)</f>
        <v>0</v>
      </c>
      <c r="W27" s="67">
        <f>IF(0=('COPUS data entry'!D41),0,1)</f>
        <v>0</v>
      </c>
      <c r="X27" s="67">
        <f>IF(0=('COPUS data entry'!D42),0,1)</f>
        <v>0</v>
      </c>
      <c r="Y27" s="67">
        <f>IF(0=('COPUS data entry'!D43),0,1)</f>
        <v>0</v>
      </c>
      <c r="Z27" s="67">
        <f>IF(0=('COPUS data entry'!D44),0,1)</f>
        <v>0</v>
      </c>
      <c r="AA27" s="67">
        <f>IF(0=('COPUS data entry'!D45),0,1)</f>
        <v>0</v>
      </c>
      <c r="AB27" s="67">
        <f>IF(0=('COPUS data entry'!D47),0,1)</f>
        <v>0</v>
      </c>
      <c r="AC27" s="67">
        <f>IF(0=('COPUS data entry'!D48),0,1)</f>
        <v>0</v>
      </c>
      <c r="AD27" s="67">
        <f>IF(0=('COPUS data entry'!D49),0,1)</f>
        <v>0</v>
      </c>
      <c r="AE27" s="67">
        <f>IF(0=('COPUS data entry'!D50),0,1)</f>
        <v>0</v>
      </c>
      <c r="AF27" s="67">
        <f>IF(0=('COPUS data entry'!D51),0,1)</f>
        <v>0</v>
      </c>
      <c r="AG27" s="67">
        <f>IF(0=('COPUS data entry'!D54),0,1)</f>
        <v>0</v>
      </c>
      <c r="AH27" s="67">
        <f>IF(0=('COPUS data entry'!D55),0,1)</f>
        <v>0</v>
      </c>
      <c r="AI27" s="67">
        <f>IF(0=('COPUS data entry'!D56),0,1)</f>
        <v>0</v>
      </c>
      <c r="AJ27" s="67">
        <f>IF(0=('COPUS data entry'!D57),0,1)</f>
        <v>0</v>
      </c>
      <c r="AK27" s="67">
        <f>IF(0=('COPUS data entry'!D58),0,1)</f>
        <v>0</v>
      </c>
      <c r="AL27" s="67">
        <f>IF(0=('COPUS data entry'!D60),0,1)</f>
        <v>0</v>
      </c>
      <c r="AM27" s="67">
        <f>IF(0=('COPUS data entry'!D61),0,1)</f>
        <v>0</v>
      </c>
      <c r="AN27" s="67">
        <f>IF(0=('COPUS data entry'!D62),0,1)</f>
        <v>0</v>
      </c>
      <c r="AO27" s="67">
        <f>IF(0=('COPUS data entry'!D63),0,1)</f>
        <v>0</v>
      </c>
      <c r="AP27" s="67">
        <f>IF(0=('COPUS data entry'!D64),0,1)</f>
        <v>0</v>
      </c>
      <c r="AQ27" s="67">
        <f>IF(0=('COPUS data entry'!D67),0,1)</f>
        <v>0</v>
      </c>
      <c r="AR27" s="67">
        <f>IF(0=('COPUS data entry'!D68),0,1)</f>
        <v>0</v>
      </c>
      <c r="AS27" s="67">
        <f>IF(0=('COPUS data entry'!D69),0,1)</f>
        <v>0</v>
      </c>
      <c r="AT27" s="67">
        <f>IF(0=('COPUS data entry'!D70),0,1)</f>
        <v>0</v>
      </c>
      <c r="AU27" s="67">
        <f>IF(0=('COPUS data entry'!D71),0,1)</f>
        <v>0</v>
      </c>
      <c r="AV27" s="67">
        <f>IF(0=('COPUS data entry'!D73),0,1)</f>
        <v>0</v>
      </c>
      <c r="AW27" s="67">
        <f>IF(0=('COPUS data entry'!D74),0,1)</f>
        <v>0</v>
      </c>
      <c r="AX27" s="67">
        <f>IF(0=('COPUS data entry'!D75),0,1)</f>
        <v>0</v>
      </c>
      <c r="AY27" s="67">
        <f>IF(0=('COPUS data entry'!D76),0,1)</f>
        <v>0</v>
      </c>
      <c r="AZ27" s="67">
        <f>IF(0=('COPUS data entry'!D77),0,1)</f>
        <v>0</v>
      </c>
      <c r="BA27" s="67">
        <f>IF(0=('COPUS data entry'!D79),0,1)</f>
        <v>0</v>
      </c>
      <c r="BB27" s="67">
        <f>IF(0=('COPUS data entry'!D80),0,1)</f>
        <v>0</v>
      </c>
      <c r="BC27" s="67">
        <f>IF(0=('COPUS data entry'!D81),0,1)</f>
        <v>0</v>
      </c>
      <c r="BD27" s="67">
        <f>IF(0=('COPUS data entry'!D82),0,1)</f>
        <v>0</v>
      </c>
      <c r="BE27" s="67">
        <f>IF(0=('COPUS data entry'!D83),0,1)</f>
        <v>0</v>
      </c>
    </row>
    <row r="28" spans="1:57" ht="15.75">
      <c r="A28" s="217"/>
      <c r="B28" s="73" t="s">
        <v>108</v>
      </c>
      <c r="C28" s="67">
        <f>IF(0=('COPUS data entry'!E16),0,1)</f>
        <v>0</v>
      </c>
      <c r="D28" s="67">
        <f>IF(0=('COPUS data entry'!E17),0,1)</f>
        <v>0</v>
      </c>
      <c r="E28" s="67">
        <f>IF(0=('COPUS data entry'!E18),0,1)</f>
        <v>0</v>
      </c>
      <c r="F28" s="67">
        <f>IF(0=('COPUS data entry'!E19),0,1)</f>
        <v>0</v>
      </c>
      <c r="G28" s="67">
        <f>IF(0=('COPUS data entry'!E20),0,1)</f>
        <v>0</v>
      </c>
      <c r="H28" s="67">
        <f>IF(0=('COPUS data entry'!E22),0,1)</f>
        <v>0</v>
      </c>
      <c r="I28" s="67">
        <f>IF(0=('COPUS data entry'!E23),0,1)</f>
        <v>0</v>
      </c>
      <c r="J28" s="67">
        <f>IF(0=('COPUS data entry'!E24),0,1)</f>
        <v>0</v>
      </c>
      <c r="K28" s="67">
        <f>IF(0=('COPUS data entry'!E25),0,1)</f>
        <v>0</v>
      </c>
      <c r="L28" s="67">
        <f>IF(0=('COPUS data entry'!E26),0,1)</f>
        <v>0</v>
      </c>
      <c r="M28" s="67">
        <f>IF(0=('COPUS data entry'!E28),0,1)</f>
        <v>0</v>
      </c>
      <c r="N28" s="67">
        <f>IF(0=('COPUS data entry'!E29),0,1)</f>
        <v>0</v>
      </c>
      <c r="O28" s="67">
        <f>IF(0=('COPUS data entry'!E30),0,1)</f>
        <v>0</v>
      </c>
      <c r="P28" s="67">
        <f>IF(0=('COPUS data entry'!E31),0,1)</f>
        <v>0</v>
      </c>
      <c r="Q28" s="67">
        <f>IF(0=('COPUS data entry'!E32),0,1)</f>
        <v>0</v>
      </c>
      <c r="R28" s="67">
        <f>IF(0=('COPUS data entry'!E35),0,1)</f>
        <v>0</v>
      </c>
      <c r="S28" s="67">
        <f>IF(0=('COPUS data entry'!E36),0,1)</f>
        <v>0</v>
      </c>
      <c r="T28" s="67">
        <f>IF(0=('COPUS data entry'!E37),0,1)</f>
        <v>0</v>
      </c>
      <c r="U28" s="67">
        <f>IF(0=('COPUS data entry'!E38),0,1)</f>
        <v>0</v>
      </c>
      <c r="V28" s="67">
        <f>IF(0=('COPUS data entry'!E39),0,1)</f>
        <v>0</v>
      </c>
      <c r="W28" s="67">
        <f>IF(0=('COPUS data entry'!E41),0,1)</f>
        <v>0</v>
      </c>
      <c r="X28" s="67">
        <f>IF(0=('COPUS data entry'!E42),0,1)</f>
        <v>0</v>
      </c>
      <c r="Y28" s="67">
        <f>IF(0=('COPUS data entry'!E43),0,1)</f>
        <v>0</v>
      </c>
      <c r="Z28" s="67">
        <f>IF(0=('COPUS data entry'!E44),0,1)</f>
        <v>0</v>
      </c>
      <c r="AA28" s="67">
        <f>IF(0=('COPUS data entry'!E45),0,1)</f>
        <v>0</v>
      </c>
      <c r="AB28" s="67">
        <f>IF(0=('COPUS data entry'!E47),0,1)</f>
        <v>0</v>
      </c>
      <c r="AC28" s="67">
        <f>IF(0=('COPUS data entry'!E48),0,1)</f>
        <v>0</v>
      </c>
      <c r="AD28" s="67">
        <f>IF(0=('COPUS data entry'!E49),0,1)</f>
        <v>0</v>
      </c>
      <c r="AE28" s="67">
        <f>IF(0=('COPUS data entry'!E50),0,1)</f>
        <v>0</v>
      </c>
      <c r="AF28" s="67">
        <f>IF(0=('COPUS data entry'!E51),0,1)</f>
        <v>0</v>
      </c>
      <c r="AG28" s="67">
        <f>IF(0=('COPUS data entry'!E54),0,1)</f>
        <v>0</v>
      </c>
      <c r="AH28" s="67">
        <f>IF(0=('COPUS data entry'!E55),0,1)</f>
        <v>0</v>
      </c>
      <c r="AI28" s="67">
        <f>IF(0=('COPUS data entry'!E56),0,1)</f>
        <v>0</v>
      </c>
      <c r="AJ28" s="67">
        <f>IF(0=('COPUS data entry'!E57),0,1)</f>
        <v>0</v>
      </c>
      <c r="AK28" s="67">
        <f>IF(0=('COPUS data entry'!E58),0,1)</f>
        <v>0</v>
      </c>
      <c r="AL28" s="67">
        <f>IF(0=('COPUS data entry'!E60),0,1)</f>
        <v>0</v>
      </c>
      <c r="AM28" s="67">
        <f>IF(0=('COPUS data entry'!E61),0,1)</f>
        <v>0</v>
      </c>
      <c r="AN28" s="67">
        <f>IF(0=('COPUS data entry'!E62),0,1)</f>
        <v>0</v>
      </c>
      <c r="AO28" s="67">
        <f>IF(0=('COPUS data entry'!E63),0,1)</f>
        <v>0</v>
      </c>
      <c r="AP28" s="67">
        <f>IF(0=('COPUS data entry'!E64),0,1)</f>
        <v>0</v>
      </c>
      <c r="AQ28" s="67">
        <f>IF(0=('COPUS data entry'!E67),0,1)</f>
        <v>0</v>
      </c>
      <c r="AR28" s="67">
        <f>IF(0=('COPUS data entry'!E68),0,1)</f>
        <v>0</v>
      </c>
      <c r="AS28" s="67">
        <f>IF(0=('COPUS data entry'!E69),0,1)</f>
        <v>0</v>
      </c>
      <c r="AT28" s="67">
        <f>IF(0=('COPUS data entry'!E70),0,1)</f>
        <v>0</v>
      </c>
      <c r="AU28" s="67">
        <f>IF(0=('COPUS data entry'!E71),0,1)</f>
        <v>0</v>
      </c>
      <c r="AV28" s="67">
        <f>IF(0=('COPUS data entry'!E73),0,1)</f>
        <v>0</v>
      </c>
      <c r="AW28" s="67">
        <f>IF(0=('COPUS data entry'!E74),0,1)</f>
        <v>0</v>
      </c>
      <c r="AX28" s="67">
        <f>IF(0=('COPUS data entry'!E75),0,1)</f>
        <v>0</v>
      </c>
      <c r="AY28" s="67">
        <f>IF(0=('COPUS data entry'!E76),0,1)</f>
        <v>0</v>
      </c>
      <c r="AZ28" s="67">
        <f>IF(0=('COPUS data entry'!E77),0,1)</f>
        <v>0</v>
      </c>
      <c r="BA28" s="67">
        <f>IF(0=('COPUS data entry'!E79),0,1)</f>
        <v>0</v>
      </c>
      <c r="BB28" s="67">
        <f>IF(0=('COPUS data entry'!E80),0,1)</f>
        <v>0</v>
      </c>
      <c r="BC28" s="67">
        <f>IF(0=('COPUS data entry'!E81),0,1)</f>
        <v>0</v>
      </c>
      <c r="BD28" s="67">
        <f>IF(0=('COPUS data entry'!E82),0,1)</f>
        <v>0</v>
      </c>
      <c r="BE28" s="67">
        <f>IF(0=('COPUS data entry'!E83),0,1)</f>
        <v>0</v>
      </c>
    </row>
    <row r="29" spans="1:57" ht="15.75">
      <c r="A29" s="217"/>
      <c r="B29" s="73" t="s">
        <v>109</v>
      </c>
      <c r="C29" s="67">
        <f>IF(0=('COPUS data entry'!F16),0,1)</f>
        <v>0</v>
      </c>
      <c r="D29" s="67">
        <f>IF(0=('COPUS data entry'!F17),0,1)</f>
        <v>0</v>
      </c>
      <c r="E29" s="67">
        <f>IF(0=('COPUS data entry'!F18),0,1)</f>
        <v>0</v>
      </c>
      <c r="F29" s="67">
        <f>IF(0=('COPUS data entry'!F19),0,1)</f>
        <v>0</v>
      </c>
      <c r="G29" s="67">
        <f>IF(0=('COPUS data entry'!F20),0,1)</f>
        <v>0</v>
      </c>
      <c r="H29" s="67">
        <f>IF(0=('COPUS data entry'!F22),0,1)</f>
        <v>0</v>
      </c>
      <c r="I29" s="67">
        <f>IF(0=('COPUS data entry'!F23),0,1)</f>
        <v>0</v>
      </c>
      <c r="J29" s="67">
        <f>IF(0=('COPUS data entry'!F24),0,1)</f>
        <v>0</v>
      </c>
      <c r="K29" s="67">
        <f>IF(0=('COPUS data entry'!F25),0,1)</f>
        <v>0</v>
      </c>
      <c r="L29" s="67">
        <f>IF(0=('COPUS data entry'!F26),0,1)</f>
        <v>0</v>
      </c>
      <c r="M29" s="67">
        <f>IF(0=('COPUS data entry'!F28),0,1)</f>
        <v>0</v>
      </c>
      <c r="N29" s="67">
        <f>IF(0=('COPUS data entry'!F29),0,1)</f>
        <v>0</v>
      </c>
      <c r="O29" s="67">
        <f>IF(0=('COPUS data entry'!F30),0,1)</f>
        <v>0</v>
      </c>
      <c r="P29" s="67">
        <f>IF(0=('COPUS data entry'!F31),0,1)</f>
        <v>0</v>
      </c>
      <c r="Q29" s="67">
        <f>IF(0=('COPUS data entry'!F32),0,1)</f>
        <v>0</v>
      </c>
      <c r="R29" s="67">
        <f>IF(0=('COPUS data entry'!F35),0,1)</f>
        <v>0</v>
      </c>
      <c r="S29" s="67">
        <f>IF(0=('COPUS data entry'!F36),0,1)</f>
        <v>0</v>
      </c>
      <c r="T29" s="67">
        <f>IF(0=('COPUS data entry'!F37),0,1)</f>
        <v>0</v>
      </c>
      <c r="U29" s="67">
        <f>IF(0=('COPUS data entry'!F38),0,1)</f>
        <v>0</v>
      </c>
      <c r="V29" s="67">
        <f>IF(0=('COPUS data entry'!F39),0,1)</f>
        <v>0</v>
      </c>
      <c r="W29" s="67">
        <f>IF(0=('COPUS data entry'!F41),0,1)</f>
        <v>0</v>
      </c>
      <c r="X29" s="67">
        <f>IF(0=('COPUS data entry'!F42),0,1)</f>
        <v>0</v>
      </c>
      <c r="Y29" s="67">
        <f>IF(0=('COPUS data entry'!F43),0,1)</f>
        <v>0</v>
      </c>
      <c r="Z29" s="67">
        <f>IF(0=('COPUS data entry'!F44),0,1)</f>
        <v>0</v>
      </c>
      <c r="AA29" s="67">
        <f>IF(0=('COPUS data entry'!F45),0,1)</f>
        <v>0</v>
      </c>
      <c r="AB29" s="67">
        <f>IF(0=('COPUS data entry'!F47),0,1)</f>
        <v>0</v>
      </c>
      <c r="AC29" s="67">
        <f>IF(0=('COPUS data entry'!F48),0,1)</f>
        <v>0</v>
      </c>
      <c r="AD29" s="67">
        <f>IF(0=('COPUS data entry'!F49),0,1)</f>
        <v>0</v>
      </c>
      <c r="AE29" s="67">
        <f>IF(0=('COPUS data entry'!F50),0,1)</f>
        <v>0</v>
      </c>
      <c r="AF29" s="67">
        <f>IF(0=('COPUS data entry'!F51),0,1)</f>
        <v>0</v>
      </c>
      <c r="AG29" s="67">
        <f>IF(0=('COPUS data entry'!F54),0,1)</f>
        <v>0</v>
      </c>
      <c r="AH29" s="67">
        <f>IF(0=('COPUS data entry'!F55),0,1)</f>
        <v>0</v>
      </c>
      <c r="AI29" s="67">
        <f>IF(0=('COPUS data entry'!F56),0,1)</f>
        <v>0</v>
      </c>
      <c r="AJ29" s="67">
        <f>IF(0=('COPUS data entry'!F57),0,1)</f>
        <v>0</v>
      </c>
      <c r="AK29" s="67">
        <f>IF(0=('COPUS data entry'!F58),0,1)</f>
        <v>0</v>
      </c>
      <c r="AL29" s="67">
        <f>IF(0=('COPUS data entry'!F60),0,1)</f>
        <v>0</v>
      </c>
      <c r="AM29" s="67">
        <f>IF(0=('COPUS data entry'!F61),0,1)</f>
        <v>0</v>
      </c>
      <c r="AN29" s="67">
        <f>IF(0=('COPUS data entry'!F62),0,1)</f>
        <v>0</v>
      </c>
      <c r="AO29" s="67">
        <f>IF(0=('COPUS data entry'!F63),0,1)</f>
        <v>0</v>
      </c>
      <c r="AP29" s="67">
        <f>IF(0=('COPUS data entry'!F64),0,1)</f>
        <v>0</v>
      </c>
      <c r="AQ29" s="67">
        <f>IF(0=('COPUS data entry'!F67),0,1)</f>
        <v>0</v>
      </c>
      <c r="AR29" s="67">
        <f>IF(0=('COPUS data entry'!F68),0,1)</f>
        <v>0</v>
      </c>
      <c r="AS29" s="67">
        <f>IF(0=('COPUS data entry'!F69),0,1)</f>
        <v>0</v>
      </c>
      <c r="AT29" s="67">
        <f>IF(0=('COPUS data entry'!F70),0,1)</f>
        <v>0</v>
      </c>
      <c r="AU29" s="67">
        <f>IF(0=('COPUS data entry'!F71),0,1)</f>
        <v>0</v>
      </c>
      <c r="AV29" s="67">
        <f>IF(0=('COPUS data entry'!F73),0,1)</f>
        <v>0</v>
      </c>
      <c r="AW29" s="67">
        <f>IF(0=('COPUS data entry'!F74),0,1)</f>
        <v>0</v>
      </c>
      <c r="AX29" s="67">
        <f>IF(0=('COPUS data entry'!F75),0,1)</f>
        <v>0</v>
      </c>
      <c r="AY29" s="67">
        <f>IF(0=('COPUS data entry'!F76),0,1)</f>
        <v>0</v>
      </c>
      <c r="AZ29" s="67">
        <f>IF(0=('COPUS data entry'!F77),0,1)</f>
        <v>0</v>
      </c>
      <c r="BA29" s="67">
        <f>IF(0=('COPUS data entry'!F79),0,1)</f>
        <v>0</v>
      </c>
      <c r="BB29" s="67">
        <f>IF(0=('COPUS data entry'!F80),0,1)</f>
        <v>0</v>
      </c>
      <c r="BC29" s="67">
        <f>IF(0=('COPUS data entry'!F81),0,1)</f>
        <v>0</v>
      </c>
      <c r="BD29" s="67">
        <f>IF(0=('COPUS data entry'!F82),0,1)</f>
        <v>0</v>
      </c>
      <c r="BE29" s="67">
        <f>IF(0=('COPUS data entry'!F83),0,1)</f>
        <v>0</v>
      </c>
    </row>
    <row r="30" spans="1:57" ht="15.75">
      <c r="A30" s="217"/>
      <c r="B30" s="73" t="s">
        <v>110</v>
      </c>
      <c r="C30" s="67">
        <f>IF(0=('COPUS data entry'!G16),0,1)</f>
        <v>0</v>
      </c>
      <c r="D30" s="67">
        <f>IF(0=('COPUS data entry'!G17),0,1)</f>
        <v>0</v>
      </c>
      <c r="E30" s="67">
        <f>IF(0=('COPUS data entry'!G18),0,1)</f>
        <v>0</v>
      </c>
      <c r="F30" s="67">
        <f>IF(0=('COPUS data entry'!G19),0,1)</f>
        <v>0</v>
      </c>
      <c r="G30" s="67">
        <f>IF(0=('COPUS data entry'!G20),0,1)</f>
        <v>0</v>
      </c>
      <c r="H30" s="67">
        <f>IF(0=('COPUS data entry'!G22),0,1)</f>
        <v>0</v>
      </c>
      <c r="I30" s="67">
        <f>IF(0=('COPUS data entry'!G23),0,1)</f>
        <v>0</v>
      </c>
      <c r="J30" s="67">
        <f>IF(0=('COPUS data entry'!G24),0,1)</f>
        <v>0</v>
      </c>
      <c r="K30" s="67">
        <f>IF(0=('COPUS data entry'!G25),0,1)</f>
        <v>0</v>
      </c>
      <c r="L30" s="67">
        <f>IF(0=('COPUS data entry'!G26),0,1)</f>
        <v>0</v>
      </c>
      <c r="M30" s="67">
        <f>IF(0=('COPUS data entry'!G28),0,1)</f>
        <v>0</v>
      </c>
      <c r="N30" s="67">
        <f>IF(0=('COPUS data entry'!G29),0,1)</f>
        <v>0</v>
      </c>
      <c r="O30" s="67">
        <f>IF(0=('COPUS data entry'!G30),0,1)</f>
        <v>0</v>
      </c>
      <c r="P30" s="67">
        <f>IF(0=('COPUS data entry'!G31),0,1)</f>
        <v>0</v>
      </c>
      <c r="Q30" s="67">
        <f>IF(0=('COPUS data entry'!G32),0,1)</f>
        <v>0</v>
      </c>
      <c r="R30" s="67">
        <f>IF(0=('COPUS data entry'!G35),0,1)</f>
        <v>0</v>
      </c>
      <c r="S30" s="67">
        <f>IF(0=('COPUS data entry'!G36),0,1)</f>
        <v>0</v>
      </c>
      <c r="T30" s="67">
        <f>IF(0=('COPUS data entry'!G37),0,1)</f>
        <v>0</v>
      </c>
      <c r="U30" s="67">
        <f>IF(0=('COPUS data entry'!G38),0,1)</f>
        <v>0</v>
      </c>
      <c r="V30" s="67">
        <f>IF(0=('COPUS data entry'!G39),0,1)</f>
        <v>0</v>
      </c>
      <c r="W30" s="67">
        <f>IF(0=('COPUS data entry'!G41),0,1)</f>
        <v>0</v>
      </c>
      <c r="X30" s="67">
        <f>IF(0=('COPUS data entry'!G42),0,1)</f>
        <v>0</v>
      </c>
      <c r="Y30" s="67">
        <f>IF(0=('COPUS data entry'!G43),0,1)</f>
        <v>0</v>
      </c>
      <c r="Z30" s="67">
        <f>IF(0=('COPUS data entry'!G44),0,1)</f>
        <v>0</v>
      </c>
      <c r="AA30" s="67">
        <f>IF(0=('COPUS data entry'!G45),0,1)</f>
        <v>0</v>
      </c>
      <c r="AB30" s="67">
        <f>IF(0=('COPUS data entry'!G47),0,1)</f>
        <v>0</v>
      </c>
      <c r="AC30" s="67">
        <f>IF(0=('COPUS data entry'!G48),0,1)</f>
        <v>0</v>
      </c>
      <c r="AD30" s="67">
        <f>IF(0=('COPUS data entry'!G49),0,1)</f>
        <v>0</v>
      </c>
      <c r="AE30" s="67">
        <f>IF(0=('COPUS data entry'!G50),0,1)</f>
        <v>0</v>
      </c>
      <c r="AF30" s="67">
        <f>IF(0=('COPUS data entry'!G51),0,1)</f>
        <v>0</v>
      </c>
      <c r="AG30" s="67">
        <f>IF(0=('COPUS data entry'!G54),0,1)</f>
        <v>0</v>
      </c>
      <c r="AH30" s="67">
        <f>IF(0=('COPUS data entry'!G55),0,1)</f>
        <v>0</v>
      </c>
      <c r="AI30" s="67">
        <f>IF(0=('COPUS data entry'!G56),0,1)</f>
        <v>0</v>
      </c>
      <c r="AJ30" s="67">
        <f>IF(0=('COPUS data entry'!G57),0,1)</f>
        <v>0</v>
      </c>
      <c r="AK30" s="67">
        <f>IF(0=('COPUS data entry'!G58),0,1)</f>
        <v>0</v>
      </c>
      <c r="AL30" s="67">
        <f>IF(0=('COPUS data entry'!G60),0,1)</f>
        <v>0</v>
      </c>
      <c r="AM30" s="67">
        <f>IF(0=('COPUS data entry'!G61),0,1)</f>
        <v>0</v>
      </c>
      <c r="AN30" s="67">
        <f>IF(0=('COPUS data entry'!G62),0,1)</f>
        <v>0</v>
      </c>
      <c r="AO30" s="67">
        <f>IF(0=('COPUS data entry'!G63),0,1)</f>
        <v>0</v>
      </c>
      <c r="AP30" s="67">
        <f>IF(0=('COPUS data entry'!G64),0,1)</f>
        <v>0</v>
      </c>
      <c r="AQ30" s="67">
        <f>IF(0=('COPUS data entry'!G67),0,1)</f>
        <v>0</v>
      </c>
      <c r="AR30" s="67">
        <f>IF(0=('COPUS data entry'!G68),0,1)</f>
        <v>0</v>
      </c>
      <c r="AS30" s="67">
        <f>IF(0=('COPUS data entry'!G69),0,1)</f>
        <v>0</v>
      </c>
      <c r="AT30" s="67">
        <f>IF(0=('COPUS data entry'!G70),0,1)</f>
        <v>0</v>
      </c>
      <c r="AU30" s="67">
        <f>IF(0=('COPUS data entry'!G71),0,1)</f>
        <v>0</v>
      </c>
      <c r="AV30" s="67">
        <f>IF(0=('COPUS data entry'!G73),0,1)</f>
        <v>0</v>
      </c>
      <c r="AW30" s="67">
        <f>IF(0=('COPUS data entry'!G74),0,1)</f>
        <v>0</v>
      </c>
      <c r="AX30" s="67">
        <f>IF(0=('COPUS data entry'!G75),0,1)</f>
        <v>0</v>
      </c>
      <c r="AY30" s="67">
        <f>IF(0=('COPUS data entry'!G76),0,1)</f>
        <v>0</v>
      </c>
      <c r="AZ30" s="67">
        <f>IF(0=('COPUS data entry'!G77),0,1)</f>
        <v>0</v>
      </c>
      <c r="BA30" s="67">
        <f>IF(0=('COPUS data entry'!G79),0,1)</f>
        <v>0</v>
      </c>
      <c r="BB30" s="67">
        <f>IF(0=('COPUS data entry'!G80),0,1)</f>
        <v>0</v>
      </c>
      <c r="BC30" s="67">
        <f>IF(0=('COPUS data entry'!G81),0,1)</f>
        <v>0</v>
      </c>
      <c r="BD30" s="67">
        <f>IF(0=('COPUS data entry'!G82),0,1)</f>
        <v>0</v>
      </c>
      <c r="BE30" s="67">
        <f>IF(0=('COPUS data entry'!G83),0,1)</f>
        <v>0</v>
      </c>
    </row>
    <row r="31" spans="1:57" ht="15.75">
      <c r="A31" s="217"/>
      <c r="B31" s="73" t="s">
        <v>111</v>
      </c>
      <c r="C31" s="67">
        <f>IF(0=('COPUS data entry'!H16),0,1)</f>
        <v>0</v>
      </c>
      <c r="D31" s="67">
        <f>IF(0=('COPUS data entry'!H17),0,1)</f>
        <v>0</v>
      </c>
      <c r="E31" s="67">
        <f>IF(0=('COPUS data entry'!H18),0,1)</f>
        <v>0</v>
      </c>
      <c r="F31" s="67">
        <f>IF(0=('COPUS data entry'!H19),0,1)</f>
        <v>0</v>
      </c>
      <c r="G31" s="67">
        <f>IF(0=('COPUS data entry'!H20),0,1)</f>
        <v>0</v>
      </c>
      <c r="H31" s="67">
        <f>IF(0=('COPUS data entry'!H22),0,1)</f>
        <v>0</v>
      </c>
      <c r="I31" s="67">
        <f>IF(0=('COPUS data entry'!H23),0,1)</f>
        <v>0</v>
      </c>
      <c r="J31" s="67">
        <f>IF(0=('COPUS data entry'!H24),0,1)</f>
        <v>0</v>
      </c>
      <c r="K31" s="67">
        <f>IF(0=('COPUS data entry'!H25),0,1)</f>
        <v>0</v>
      </c>
      <c r="L31" s="67">
        <f>IF(0=('COPUS data entry'!H26),0,1)</f>
        <v>0</v>
      </c>
      <c r="M31" s="67">
        <f>IF(0=('COPUS data entry'!H28),0,1)</f>
        <v>0</v>
      </c>
      <c r="N31" s="67">
        <f>IF(0=('COPUS data entry'!H29),0,1)</f>
        <v>0</v>
      </c>
      <c r="O31" s="67">
        <f>IF(0=('COPUS data entry'!H30),0,1)</f>
        <v>0</v>
      </c>
      <c r="P31" s="67">
        <f>IF(0=('COPUS data entry'!H31),0,1)</f>
        <v>0</v>
      </c>
      <c r="Q31" s="67">
        <f>IF(0=('COPUS data entry'!H32),0,1)</f>
        <v>0</v>
      </c>
      <c r="R31" s="67">
        <f>IF(0=('COPUS data entry'!H35),0,1)</f>
        <v>0</v>
      </c>
      <c r="S31" s="67">
        <f>IF(0=('COPUS data entry'!H36),0,1)</f>
        <v>0</v>
      </c>
      <c r="T31" s="67">
        <f>IF(0=('COPUS data entry'!H37),0,1)</f>
        <v>0</v>
      </c>
      <c r="U31" s="67">
        <f>IF(0=('COPUS data entry'!H38),0,1)</f>
        <v>0</v>
      </c>
      <c r="V31" s="67">
        <f>IF(0=('COPUS data entry'!H39),0,1)</f>
        <v>0</v>
      </c>
      <c r="W31" s="67">
        <f>IF(0=('COPUS data entry'!H41),0,1)</f>
        <v>0</v>
      </c>
      <c r="X31" s="67">
        <f>IF(0=('COPUS data entry'!H42),0,1)</f>
        <v>0</v>
      </c>
      <c r="Y31" s="67">
        <f>IF(0=('COPUS data entry'!H43),0,1)</f>
        <v>0</v>
      </c>
      <c r="Z31" s="67">
        <f>IF(0=('COPUS data entry'!H44),0,1)</f>
        <v>0</v>
      </c>
      <c r="AA31" s="67">
        <f>IF(0=('COPUS data entry'!H45),0,1)</f>
        <v>0</v>
      </c>
      <c r="AB31" s="67">
        <f>IF(0=('COPUS data entry'!H47),0,1)</f>
        <v>0</v>
      </c>
      <c r="AC31" s="67">
        <f>IF(0=('COPUS data entry'!H48),0,1)</f>
        <v>0</v>
      </c>
      <c r="AD31" s="67">
        <f>IF(0=('COPUS data entry'!H49),0,1)</f>
        <v>0</v>
      </c>
      <c r="AE31" s="67">
        <f>IF(0=('COPUS data entry'!H50),0,1)</f>
        <v>0</v>
      </c>
      <c r="AF31" s="67">
        <f>IF(0=('COPUS data entry'!H51),0,1)</f>
        <v>0</v>
      </c>
      <c r="AG31" s="67">
        <f>IF(0=('COPUS data entry'!H54),0,1)</f>
        <v>0</v>
      </c>
      <c r="AH31" s="67">
        <f>IF(0=('COPUS data entry'!H55),0,1)</f>
        <v>0</v>
      </c>
      <c r="AI31" s="67">
        <f>IF(0=('COPUS data entry'!H56),0,1)</f>
        <v>0</v>
      </c>
      <c r="AJ31" s="67">
        <f>IF(0=('COPUS data entry'!H57),0,1)</f>
        <v>0</v>
      </c>
      <c r="AK31" s="67">
        <f>IF(0=('COPUS data entry'!H58),0,1)</f>
        <v>0</v>
      </c>
      <c r="AL31" s="67">
        <f>IF(0=('COPUS data entry'!H60),0,1)</f>
        <v>0</v>
      </c>
      <c r="AM31" s="67">
        <f>IF(0=('COPUS data entry'!H61),0,1)</f>
        <v>0</v>
      </c>
      <c r="AN31" s="67">
        <f>IF(0=('COPUS data entry'!H62),0,1)</f>
        <v>0</v>
      </c>
      <c r="AO31" s="67">
        <f>IF(0=('COPUS data entry'!H63),0,1)</f>
        <v>0</v>
      </c>
      <c r="AP31" s="67">
        <f>IF(0=('COPUS data entry'!H64),0,1)</f>
        <v>0</v>
      </c>
      <c r="AQ31" s="67">
        <f>IF(0=('COPUS data entry'!H67),0,1)</f>
        <v>0</v>
      </c>
      <c r="AR31" s="67">
        <f>IF(0=('COPUS data entry'!H68),0,1)</f>
        <v>0</v>
      </c>
      <c r="AS31" s="67">
        <f>IF(0=('COPUS data entry'!H69),0,1)</f>
        <v>0</v>
      </c>
      <c r="AT31" s="67">
        <f>IF(0=('COPUS data entry'!H70),0,1)</f>
        <v>0</v>
      </c>
      <c r="AU31" s="67">
        <f>IF(0=('COPUS data entry'!H71),0,1)</f>
        <v>0</v>
      </c>
      <c r="AV31" s="67">
        <f>IF(0=('COPUS data entry'!H73),0,1)</f>
        <v>0</v>
      </c>
      <c r="AW31" s="67">
        <f>IF(0=('COPUS data entry'!H74),0,1)</f>
        <v>0</v>
      </c>
      <c r="AX31" s="67">
        <f>IF(0=('COPUS data entry'!H75),0,1)</f>
        <v>0</v>
      </c>
      <c r="AY31" s="67">
        <f>IF(0=('COPUS data entry'!H76),0,1)</f>
        <v>0</v>
      </c>
      <c r="AZ31" s="67">
        <f>IF(0=('COPUS data entry'!H77),0,1)</f>
        <v>0</v>
      </c>
      <c r="BA31" s="67">
        <f>IF(0=('COPUS data entry'!H79),0,1)</f>
        <v>0</v>
      </c>
      <c r="BB31" s="67">
        <f>IF(0=('COPUS data entry'!H80),0,1)</f>
        <v>0</v>
      </c>
      <c r="BC31" s="67">
        <f>IF(0=('COPUS data entry'!H81),0,1)</f>
        <v>0</v>
      </c>
      <c r="BD31" s="67">
        <f>IF(0=('COPUS data entry'!H82),0,1)</f>
        <v>0</v>
      </c>
      <c r="BE31" s="67">
        <f>IF(0=('COPUS data entry'!H83),0,1)</f>
        <v>0</v>
      </c>
    </row>
    <row r="32" spans="1:57" ht="15.75">
      <c r="A32" s="217"/>
      <c r="B32" s="73" t="s">
        <v>112</v>
      </c>
      <c r="C32" s="67">
        <f>IF(0=('COPUS data entry'!I16),0,1)</f>
        <v>0</v>
      </c>
      <c r="D32" s="67">
        <f>IF(0=('COPUS data entry'!I17),0,1)</f>
        <v>0</v>
      </c>
      <c r="E32" s="67">
        <f>IF(0=('COPUS data entry'!I18),0,1)</f>
        <v>0</v>
      </c>
      <c r="F32" s="67">
        <f>IF(0=('COPUS data entry'!I19),0,1)</f>
        <v>0</v>
      </c>
      <c r="G32" s="67">
        <f>IF(0=('COPUS data entry'!I20),0,1)</f>
        <v>0</v>
      </c>
      <c r="H32" s="67">
        <f>IF(0=('COPUS data entry'!I22),0,1)</f>
        <v>0</v>
      </c>
      <c r="I32" s="67">
        <f>IF(0=('COPUS data entry'!I23),0,1)</f>
        <v>0</v>
      </c>
      <c r="J32" s="67">
        <f>IF(0=('COPUS data entry'!I24),0,1)</f>
        <v>0</v>
      </c>
      <c r="K32" s="67">
        <f>IF(0=('COPUS data entry'!I25),0,1)</f>
        <v>0</v>
      </c>
      <c r="L32" s="67">
        <f>IF(0=('COPUS data entry'!I26),0,1)</f>
        <v>0</v>
      </c>
      <c r="M32" s="67">
        <f>IF(0=('COPUS data entry'!I28),0,1)</f>
        <v>0</v>
      </c>
      <c r="N32" s="67">
        <f>IF(0=('COPUS data entry'!I29),0,1)</f>
        <v>0</v>
      </c>
      <c r="O32" s="67">
        <f>IF(0=('COPUS data entry'!I30),0,1)</f>
        <v>0</v>
      </c>
      <c r="P32" s="67">
        <f>IF(0=('COPUS data entry'!I31),0,1)</f>
        <v>0</v>
      </c>
      <c r="Q32" s="67">
        <f>IF(0=('COPUS data entry'!I32),0,1)</f>
        <v>0</v>
      </c>
      <c r="R32" s="67">
        <f>IF(0=('COPUS data entry'!I35),0,1)</f>
        <v>0</v>
      </c>
      <c r="S32" s="67">
        <f>IF(0=('COPUS data entry'!I36),0,1)</f>
        <v>0</v>
      </c>
      <c r="T32" s="67">
        <f>IF(0=('COPUS data entry'!I37),0,1)</f>
        <v>0</v>
      </c>
      <c r="U32" s="67">
        <f>IF(0=('COPUS data entry'!I38),0,1)</f>
        <v>0</v>
      </c>
      <c r="V32" s="67">
        <f>IF(0=('COPUS data entry'!I39),0,1)</f>
        <v>0</v>
      </c>
      <c r="W32" s="67">
        <f>IF(0=('COPUS data entry'!I41),0,1)</f>
        <v>0</v>
      </c>
      <c r="X32" s="67">
        <f>IF(0=('COPUS data entry'!I42),0,1)</f>
        <v>0</v>
      </c>
      <c r="Y32" s="67">
        <f>IF(0=('COPUS data entry'!I43),0,1)</f>
        <v>0</v>
      </c>
      <c r="Z32" s="67">
        <f>IF(0=('COPUS data entry'!I44),0,1)</f>
        <v>0</v>
      </c>
      <c r="AA32" s="67">
        <f>IF(0=('COPUS data entry'!I45),0,1)</f>
        <v>0</v>
      </c>
      <c r="AB32" s="67">
        <f>IF(0=('COPUS data entry'!I47),0,1)</f>
        <v>0</v>
      </c>
      <c r="AC32" s="67">
        <f>IF(0=('COPUS data entry'!I48),0,1)</f>
        <v>0</v>
      </c>
      <c r="AD32" s="67">
        <f>IF(0=('COPUS data entry'!I49),0,1)</f>
        <v>0</v>
      </c>
      <c r="AE32" s="67">
        <f>IF(0=('COPUS data entry'!I50),0,1)</f>
        <v>0</v>
      </c>
      <c r="AF32" s="67">
        <f>IF(0=('COPUS data entry'!I51),0,1)</f>
        <v>0</v>
      </c>
      <c r="AG32" s="67">
        <f>IF(0=('COPUS data entry'!I54),0,1)</f>
        <v>0</v>
      </c>
      <c r="AH32" s="67">
        <f>IF(0=('COPUS data entry'!I55),0,1)</f>
        <v>0</v>
      </c>
      <c r="AI32" s="67">
        <f>IF(0=('COPUS data entry'!I56),0,1)</f>
        <v>0</v>
      </c>
      <c r="AJ32" s="67">
        <f>IF(0=('COPUS data entry'!I57),0,1)</f>
        <v>0</v>
      </c>
      <c r="AK32" s="67">
        <f>IF(0=('COPUS data entry'!I58),0,1)</f>
        <v>0</v>
      </c>
      <c r="AL32" s="67">
        <f>IF(0=('COPUS data entry'!I60),0,1)</f>
        <v>0</v>
      </c>
      <c r="AM32" s="67">
        <f>IF(0=('COPUS data entry'!I61),0,1)</f>
        <v>0</v>
      </c>
      <c r="AN32" s="67">
        <f>IF(0=('COPUS data entry'!I62),0,1)</f>
        <v>0</v>
      </c>
      <c r="AO32" s="67">
        <f>IF(0=('COPUS data entry'!I63),0,1)</f>
        <v>0</v>
      </c>
      <c r="AP32" s="67">
        <f>IF(0=('COPUS data entry'!I64),0,1)</f>
        <v>0</v>
      </c>
      <c r="AQ32" s="67">
        <f>IF(0=('COPUS data entry'!I67),0,1)</f>
        <v>0</v>
      </c>
      <c r="AR32" s="67">
        <f>IF(0=('COPUS data entry'!I68),0,1)</f>
        <v>0</v>
      </c>
      <c r="AS32" s="67">
        <f>IF(0=('COPUS data entry'!I69),0,1)</f>
        <v>0</v>
      </c>
      <c r="AT32" s="67">
        <f>IF(0=('COPUS data entry'!I70),0,1)</f>
        <v>0</v>
      </c>
      <c r="AU32" s="67">
        <f>IF(0=('COPUS data entry'!I71),0,1)</f>
        <v>0</v>
      </c>
      <c r="AV32" s="67">
        <f>IF(0=('COPUS data entry'!I73),0,1)</f>
        <v>0</v>
      </c>
      <c r="AW32" s="67">
        <f>IF(0=('COPUS data entry'!I74),0,1)</f>
        <v>0</v>
      </c>
      <c r="AX32" s="67">
        <f>IF(0=('COPUS data entry'!I75),0,1)</f>
        <v>0</v>
      </c>
      <c r="AY32" s="67">
        <f>IF(0=('COPUS data entry'!I76),0,1)</f>
        <v>0</v>
      </c>
      <c r="AZ32" s="67">
        <f>IF(0=('COPUS data entry'!I77),0,1)</f>
        <v>0</v>
      </c>
      <c r="BA32" s="67">
        <f>IF(0=('COPUS data entry'!I79),0,1)</f>
        <v>0</v>
      </c>
      <c r="BB32" s="67">
        <f>IF(0=('COPUS data entry'!I80),0,1)</f>
        <v>0</v>
      </c>
      <c r="BC32" s="67">
        <f>IF(0=('COPUS data entry'!I81),0,1)</f>
        <v>0</v>
      </c>
      <c r="BD32" s="67">
        <f>IF(0=('COPUS data entry'!I82),0,1)</f>
        <v>0</v>
      </c>
      <c r="BE32" s="67">
        <f>IF(0=('COPUS data entry'!I83),0,1)</f>
        <v>0</v>
      </c>
    </row>
    <row r="33" spans="1:57" ht="15.75">
      <c r="A33" s="217"/>
      <c r="B33" s="73" t="s">
        <v>113</v>
      </c>
      <c r="C33" s="67">
        <f>IF(0=('COPUS data entry'!J16),0,1)</f>
        <v>0</v>
      </c>
      <c r="D33" s="67">
        <f>IF(0=('COPUS data entry'!J17),0,1)</f>
        <v>0</v>
      </c>
      <c r="E33" s="67">
        <f>IF(0=('COPUS data entry'!J18),0,1)</f>
        <v>0</v>
      </c>
      <c r="F33" s="67">
        <f>IF(0=('COPUS data entry'!J19),0,1)</f>
        <v>0</v>
      </c>
      <c r="G33" s="67">
        <f>IF(0=('COPUS data entry'!J20),0,1)</f>
        <v>0</v>
      </c>
      <c r="H33" s="67">
        <f>IF(0=('COPUS data entry'!J22),0,1)</f>
        <v>0</v>
      </c>
      <c r="I33" s="67">
        <f>IF(0=('COPUS data entry'!J23),0,1)</f>
        <v>0</v>
      </c>
      <c r="J33" s="67">
        <f>IF(0=('COPUS data entry'!J24),0,1)</f>
        <v>0</v>
      </c>
      <c r="K33" s="67">
        <f>IF(0=('COPUS data entry'!J25),0,1)</f>
        <v>0</v>
      </c>
      <c r="L33" s="67">
        <f>IF(0=('COPUS data entry'!J26),0,1)</f>
        <v>0</v>
      </c>
      <c r="M33" s="67">
        <f>IF(0=('COPUS data entry'!J28),0,1)</f>
        <v>0</v>
      </c>
      <c r="N33" s="67">
        <f>IF(0=('COPUS data entry'!J29),0,1)</f>
        <v>0</v>
      </c>
      <c r="O33" s="67">
        <f>IF(0=('COPUS data entry'!J30),0,1)</f>
        <v>0</v>
      </c>
      <c r="P33" s="67">
        <f>IF(0=('COPUS data entry'!J31),0,1)</f>
        <v>0</v>
      </c>
      <c r="Q33" s="67">
        <f>IF(0=('COPUS data entry'!J32),0,1)</f>
        <v>0</v>
      </c>
      <c r="R33" s="67">
        <f>IF(0=('COPUS data entry'!J35),0,1)</f>
        <v>0</v>
      </c>
      <c r="S33" s="67">
        <f>IF(0=('COPUS data entry'!J36),0,1)</f>
        <v>0</v>
      </c>
      <c r="T33" s="67">
        <f>IF(0=('COPUS data entry'!J37),0,1)</f>
        <v>0</v>
      </c>
      <c r="U33" s="67">
        <f>IF(0=('COPUS data entry'!J38),0,1)</f>
        <v>0</v>
      </c>
      <c r="V33" s="67">
        <f>IF(0=('COPUS data entry'!J39),0,1)</f>
        <v>0</v>
      </c>
      <c r="W33" s="67">
        <f>IF(0=('COPUS data entry'!J41),0,1)</f>
        <v>0</v>
      </c>
      <c r="X33" s="67">
        <f>IF(0=('COPUS data entry'!J42),0,1)</f>
        <v>0</v>
      </c>
      <c r="Y33" s="67">
        <f>IF(0=('COPUS data entry'!J43),0,1)</f>
        <v>0</v>
      </c>
      <c r="Z33" s="67">
        <f>IF(0=('COPUS data entry'!J44),0,1)</f>
        <v>0</v>
      </c>
      <c r="AA33" s="67">
        <f>IF(0=('COPUS data entry'!J45),0,1)</f>
        <v>0</v>
      </c>
      <c r="AB33" s="67">
        <f>IF(0=('COPUS data entry'!J47),0,1)</f>
        <v>0</v>
      </c>
      <c r="AC33" s="67">
        <f>IF(0=('COPUS data entry'!J48),0,1)</f>
        <v>0</v>
      </c>
      <c r="AD33" s="67">
        <f>IF(0=('COPUS data entry'!J49),0,1)</f>
        <v>0</v>
      </c>
      <c r="AE33" s="67">
        <f>IF(0=('COPUS data entry'!J50),0,1)</f>
        <v>0</v>
      </c>
      <c r="AF33" s="67">
        <f>IF(0=('COPUS data entry'!J51),0,1)</f>
        <v>0</v>
      </c>
      <c r="AG33" s="67">
        <f>IF(0=('COPUS data entry'!J54),0,1)</f>
        <v>0</v>
      </c>
      <c r="AH33" s="67">
        <f>IF(0=('COPUS data entry'!J55),0,1)</f>
        <v>0</v>
      </c>
      <c r="AI33" s="67">
        <f>IF(0=('COPUS data entry'!J56),0,1)</f>
        <v>0</v>
      </c>
      <c r="AJ33" s="67">
        <f>IF(0=('COPUS data entry'!J57),0,1)</f>
        <v>0</v>
      </c>
      <c r="AK33" s="67">
        <f>IF(0=('COPUS data entry'!J58),0,1)</f>
        <v>0</v>
      </c>
      <c r="AL33" s="67">
        <f>IF(0=('COPUS data entry'!J60),0,1)</f>
        <v>0</v>
      </c>
      <c r="AM33" s="67">
        <f>IF(0=('COPUS data entry'!J61),0,1)</f>
        <v>0</v>
      </c>
      <c r="AN33" s="67">
        <f>IF(0=('COPUS data entry'!J62),0,1)</f>
        <v>0</v>
      </c>
      <c r="AO33" s="67">
        <f>IF(0=('COPUS data entry'!J63),0,1)</f>
        <v>0</v>
      </c>
      <c r="AP33" s="67">
        <f>IF(0=('COPUS data entry'!J64),0,1)</f>
        <v>0</v>
      </c>
      <c r="AQ33" s="67">
        <f>IF(0=('COPUS data entry'!J67),0,1)</f>
        <v>0</v>
      </c>
      <c r="AR33" s="67">
        <f>IF(0=('COPUS data entry'!J68),0,1)</f>
        <v>0</v>
      </c>
      <c r="AS33" s="67">
        <f>IF(0=('COPUS data entry'!J69),0,1)</f>
        <v>0</v>
      </c>
      <c r="AT33" s="67">
        <f>IF(0=('COPUS data entry'!J70),0,1)</f>
        <v>0</v>
      </c>
      <c r="AU33" s="67">
        <f>IF(0=('COPUS data entry'!J71),0,1)</f>
        <v>0</v>
      </c>
      <c r="AV33" s="67">
        <f>IF(0=('COPUS data entry'!J73),0,1)</f>
        <v>0</v>
      </c>
      <c r="AW33" s="67">
        <f>IF(0=('COPUS data entry'!J74),0,1)</f>
        <v>0</v>
      </c>
      <c r="AX33" s="67">
        <f>IF(0=('COPUS data entry'!J75),0,1)</f>
        <v>0</v>
      </c>
      <c r="AY33" s="67">
        <f>IF(0=('COPUS data entry'!J76),0,1)</f>
        <v>0</v>
      </c>
      <c r="AZ33" s="67">
        <f>IF(0=('COPUS data entry'!J77),0,1)</f>
        <v>0</v>
      </c>
      <c r="BA33" s="67">
        <f>IF(0=('COPUS data entry'!J79),0,1)</f>
        <v>0</v>
      </c>
      <c r="BB33" s="67">
        <f>IF(0=('COPUS data entry'!J80),0,1)</f>
        <v>0</v>
      </c>
      <c r="BC33" s="67">
        <f>IF(0=('COPUS data entry'!J81),0,1)</f>
        <v>0</v>
      </c>
      <c r="BD33" s="67">
        <f>IF(0=('COPUS data entry'!J82),0,1)</f>
        <v>0</v>
      </c>
      <c r="BE33" s="67">
        <f>IF(0=('COPUS data entry'!J83),0,1)</f>
        <v>0</v>
      </c>
    </row>
    <row r="34" spans="1:57" ht="15.75">
      <c r="A34" s="217"/>
      <c r="B34" s="73" t="s">
        <v>114</v>
      </c>
      <c r="C34" s="67">
        <f>IF(0=('COPUS data entry'!K16),0,1)</f>
        <v>0</v>
      </c>
      <c r="D34" s="67">
        <f>IF(0=('COPUS data entry'!K17),0,1)</f>
        <v>0</v>
      </c>
      <c r="E34" s="67">
        <f>IF(0=('COPUS data entry'!K18),0,1)</f>
        <v>0</v>
      </c>
      <c r="F34" s="67">
        <f>IF(0=('COPUS data entry'!K19),0,1)</f>
        <v>0</v>
      </c>
      <c r="G34" s="67">
        <f>IF(0=('COPUS data entry'!K20),0,1)</f>
        <v>0</v>
      </c>
      <c r="H34" s="67">
        <f>IF(0=('COPUS data entry'!K22),0,1)</f>
        <v>0</v>
      </c>
      <c r="I34" s="67">
        <f>IF(0=('COPUS data entry'!K23),0,1)</f>
        <v>0</v>
      </c>
      <c r="J34" s="67">
        <f>IF(0=('COPUS data entry'!K24),0,1)</f>
        <v>0</v>
      </c>
      <c r="K34" s="67">
        <f>IF(0=('COPUS data entry'!K25),0,1)</f>
        <v>0</v>
      </c>
      <c r="L34" s="67">
        <f>IF(0=('COPUS data entry'!K26),0,1)</f>
        <v>0</v>
      </c>
      <c r="M34" s="67">
        <f>IF(0=('COPUS data entry'!K28),0,1)</f>
        <v>0</v>
      </c>
      <c r="N34" s="67">
        <f>IF(0=('COPUS data entry'!K29),0,1)</f>
        <v>0</v>
      </c>
      <c r="O34" s="67">
        <f>IF(0=('COPUS data entry'!K30),0,1)</f>
        <v>0</v>
      </c>
      <c r="P34" s="67">
        <f>IF(0=('COPUS data entry'!K31),0,1)</f>
        <v>0</v>
      </c>
      <c r="Q34" s="67">
        <f>IF(0=('COPUS data entry'!K32),0,1)</f>
        <v>0</v>
      </c>
      <c r="R34" s="67">
        <f>IF(0=('COPUS data entry'!K35),0,1)</f>
        <v>0</v>
      </c>
      <c r="S34" s="67">
        <f>IF(0=('COPUS data entry'!K36),0,1)</f>
        <v>0</v>
      </c>
      <c r="T34" s="67">
        <f>IF(0=('COPUS data entry'!K37),0,1)</f>
        <v>0</v>
      </c>
      <c r="U34" s="67">
        <f>IF(0=('COPUS data entry'!K38),0,1)</f>
        <v>0</v>
      </c>
      <c r="V34" s="67">
        <f>IF(0=('COPUS data entry'!K39),0,1)</f>
        <v>0</v>
      </c>
      <c r="W34" s="67">
        <f>IF(0=('COPUS data entry'!K41),0,1)</f>
        <v>0</v>
      </c>
      <c r="X34" s="67">
        <f>IF(0=('COPUS data entry'!K42),0,1)</f>
        <v>0</v>
      </c>
      <c r="Y34" s="67">
        <f>IF(0=('COPUS data entry'!K43),0,1)</f>
        <v>0</v>
      </c>
      <c r="Z34" s="67">
        <f>IF(0=('COPUS data entry'!K44),0,1)</f>
        <v>0</v>
      </c>
      <c r="AA34" s="67">
        <f>IF(0=('COPUS data entry'!K45),0,1)</f>
        <v>0</v>
      </c>
      <c r="AB34" s="67">
        <f>IF(0=('COPUS data entry'!K47),0,1)</f>
        <v>0</v>
      </c>
      <c r="AC34" s="67">
        <f>IF(0=('COPUS data entry'!K48),0,1)</f>
        <v>0</v>
      </c>
      <c r="AD34" s="67">
        <f>IF(0=('COPUS data entry'!K49),0,1)</f>
        <v>0</v>
      </c>
      <c r="AE34" s="67">
        <f>IF(0=('COPUS data entry'!K50),0,1)</f>
        <v>0</v>
      </c>
      <c r="AF34" s="67">
        <f>IF(0=('COPUS data entry'!K51),0,1)</f>
        <v>0</v>
      </c>
      <c r="AG34" s="67">
        <f>IF(0=('COPUS data entry'!K54),0,1)</f>
        <v>0</v>
      </c>
      <c r="AH34" s="67">
        <f>IF(0=('COPUS data entry'!K55),0,1)</f>
        <v>0</v>
      </c>
      <c r="AI34" s="67">
        <f>IF(0=('COPUS data entry'!K56),0,1)</f>
        <v>0</v>
      </c>
      <c r="AJ34" s="67">
        <f>IF(0=('COPUS data entry'!K57),0,1)</f>
        <v>0</v>
      </c>
      <c r="AK34" s="67">
        <f>IF(0=('COPUS data entry'!K58),0,1)</f>
        <v>0</v>
      </c>
      <c r="AL34" s="67">
        <f>IF(0=('COPUS data entry'!K60),0,1)</f>
        <v>0</v>
      </c>
      <c r="AM34" s="67">
        <f>IF(0=('COPUS data entry'!K61),0,1)</f>
        <v>0</v>
      </c>
      <c r="AN34" s="67">
        <f>IF(0=('COPUS data entry'!K62),0,1)</f>
        <v>0</v>
      </c>
      <c r="AO34" s="67">
        <f>IF(0=('COPUS data entry'!K63),0,1)</f>
        <v>0</v>
      </c>
      <c r="AP34" s="67">
        <f>IF(0=('COPUS data entry'!K64),0,1)</f>
        <v>0</v>
      </c>
      <c r="AQ34" s="67">
        <f>IF(0=('COPUS data entry'!K67),0,1)</f>
        <v>0</v>
      </c>
      <c r="AR34" s="67">
        <f>IF(0=('COPUS data entry'!K68),0,1)</f>
        <v>0</v>
      </c>
      <c r="AS34" s="67">
        <f>IF(0=('COPUS data entry'!K69),0,1)</f>
        <v>0</v>
      </c>
      <c r="AT34" s="67">
        <f>IF(0=('COPUS data entry'!K70),0,1)</f>
        <v>0</v>
      </c>
      <c r="AU34" s="67">
        <f>IF(0=('COPUS data entry'!K71),0,1)</f>
        <v>0</v>
      </c>
      <c r="AV34" s="67">
        <f>IF(0=('COPUS data entry'!K73),0,1)</f>
        <v>0</v>
      </c>
      <c r="AW34" s="67">
        <f>IF(0=('COPUS data entry'!K74),0,1)</f>
        <v>0</v>
      </c>
      <c r="AX34" s="67">
        <f>IF(0=('COPUS data entry'!K75),0,1)</f>
        <v>0</v>
      </c>
      <c r="AY34" s="67">
        <f>IF(0=('COPUS data entry'!K76),0,1)</f>
        <v>0</v>
      </c>
      <c r="AZ34" s="67">
        <f>IF(0=('COPUS data entry'!K77),0,1)</f>
        <v>0</v>
      </c>
      <c r="BA34" s="67">
        <f>IF(0=('COPUS data entry'!K79),0,1)</f>
        <v>0</v>
      </c>
      <c r="BB34" s="67">
        <f>IF(0=('COPUS data entry'!K80),0,1)</f>
        <v>0</v>
      </c>
      <c r="BC34" s="67">
        <f>IF(0=('COPUS data entry'!K81),0,1)</f>
        <v>0</v>
      </c>
      <c r="BD34" s="67">
        <f>IF(0=('COPUS data entry'!K82),0,1)</f>
        <v>0</v>
      </c>
      <c r="BE34" s="67">
        <f>IF(0=('COPUS data entry'!K83),0,1)</f>
        <v>0</v>
      </c>
    </row>
    <row r="35" spans="1:57" ht="15.75">
      <c r="A35" s="217"/>
      <c r="B35" s="73" t="s">
        <v>115</v>
      </c>
      <c r="C35" s="67">
        <f>IF(0=('COPUS data entry'!L16),0,1)</f>
        <v>0</v>
      </c>
      <c r="D35" s="67">
        <f>IF(0=('COPUS data entry'!L17),0,1)</f>
        <v>0</v>
      </c>
      <c r="E35" s="67">
        <f>IF(0=('COPUS data entry'!L18),0,1)</f>
        <v>0</v>
      </c>
      <c r="F35" s="67">
        <f>IF(0=('COPUS data entry'!L19),0,1)</f>
        <v>0</v>
      </c>
      <c r="G35" s="67">
        <f>IF(0=('COPUS data entry'!L20),0,1)</f>
        <v>0</v>
      </c>
      <c r="H35" s="67">
        <f>IF(0=('COPUS data entry'!L22),0,1)</f>
        <v>0</v>
      </c>
      <c r="I35" s="67">
        <f>IF(0=('COPUS data entry'!L23),0,1)</f>
        <v>0</v>
      </c>
      <c r="J35" s="67">
        <f>IF(0=('COPUS data entry'!L24),0,1)</f>
        <v>0</v>
      </c>
      <c r="K35" s="67">
        <f>IF(0=('COPUS data entry'!L25),0,1)</f>
        <v>0</v>
      </c>
      <c r="L35" s="67">
        <f>IF(0=('COPUS data entry'!L26),0,1)</f>
        <v>0</v>
      </c>
      <c r="M35" s="67">
        <f>IF(0=('COPUS data entry'!L28),0,1)</f>
        <v>0</v>
      </c>
      <c r="N35" s="67">
        <f>IF(0=('COPUS data entry'!L29),0,1)</f>
        <v>0</v>
      </c>
      <c r="O35" s="67">
        <f>IF(0=('COPUS data entry'!L30),0,1)</f>
        <v>0</v>
      </c>
      <c r="P35" s="67">
        <f>IF(0=('COPUS data entry'!L31),0,1)</f>
        <v>0</v>
      </c>
      <c r="Q35" s="67">
        <f>IF(0=('COPUS data entry'!L32),0,1)</f>
        <v>0</v>
      </c>
      <c r="R35" s="67">
        <f>IF(0=('COPUS data entry'!L35),0,1)</f>
        <v>0</v>
      </c>
      <c r="S35" s="67">
        <f>IF(0=('COPUS data entry'!L36),0,1)</f>
        <v>0</v>
      </c>
      <c r="T35" s="67">
        <f>IF(0=('COPUS data entry'!L37),0,1)</f>
        <v>0</v>
      </c>
      <c r="U35" s="67">
        <f>IF(0=('COPUS data entry'!L38),0,1)</f>
        <v>0</v>
      </c>
      <c r="V35" s="67">
        <f>IF(0=('COPUS data entry'!L39),0,1)</f>
        <v>0</v>
      </c>
      <c r="W35" s="67">
        <f>IF(0=('COPUS data entry'!L41),0,1)</f>
        <v>0</v>
      </c>
      <c r="X35" s="67">
        <f>IF(0=('COPUS data entry'!L42),0,1)</f>
        <v>0</v>
      </c>
      <c r="Y35" s="67">
        <f>IF(0=('COPUS data entry'!L43),0,1)</f>
        <v>0</v>
      </c>
      <c r="Z35" s="67">
        <f>IF(0=('COPUS data entry'!L44),0,1)</f>
        <v>0</v>
      </c>
      <c r="AA35" s="67">
        <f>IF(0=('COPUS data entry'!L45),0,1)</f>
        <v>0</v>
      </c>
      <c r="AB35" s="67">
        <f>IF(0=('COPUS data entry'!L47),0,1)</f>
        <v>0</v>
      </c>
      <c r="AC35" s="67">
        <f>IF(0=('COPUS data entry'!L48),0,1)</f>
        <v>0</v>
      </c>
      <c r="AD35" s="67">
        <f>IF(0=('COPUS data entry'!L49),0,1)</f>
        <v>0</v>
      </c>
      <c r="AE35" s="67">
        <f>IF(0=('COPUS data entry'!L50),0,1)</f>
        <v>0</v>
      </c>
      <c r="AF35" s="67">
        <f>IF(0=('COPUS data entry'!L51),0,1)</f>
        <v>0</v>
      </c>
      <c r="AG35" s="67">
        <f>IF(0=('COPUS data entry'!L54),0,1)</f>
        <v>0</v>
      </c>
      <c r="AH35" s="67">
        <f>IF(0=('COPUS data entry'!L55),0,1)</f>
        <v>0</v>
      </c>
      <c r="AI35" s="67">
        <f>IF(0=('COPUS data entry'!L56),0,1)</f>
        <v>0</v>
      </c>
      <c r="AJ35" s="67">
        <f>IF(0=('COPUS data entry'!L57),0,1)</f>
        <v>0</v>
      </c>
      <c r="AK35" s="67">
        <f>IF(0=('COPUS data entry'!L58),0,1)</f>
        <v>0</v>
      </c>
      <c r="AL35" s="67">
        <f>IF(0=('COPUS data entry'!L60),0,1)</f>
        <v>0</v>
      </c>
      <c r="AM35" s="67">
        <f>IF(0=('COPUS data entry'!L61),0,1)</f>
        <v>0</v>
      </c>
      <c r="AN35" s="67">
        <f>IF(0=('COPUS data entry'!L62),0,1)</f>
        <v>0</v>
      </c>
      <c r="AO35" s="67">
        <f>IF(0=('COPUS data entry'!L63),0,1)</f>
        <v>0</v>
      </c>
      <c r="AP35" s="67">
        <f>IF(0=('COPUS data entry'!L64),0,1)</f>
        <v>0</v>
      </c>
      <c r="AQ35" s="67">
        <f>IF(0=('COPUS data entry'!L67),0,1)</f>
        <v>0</v>
      </c>
      <c r="AR35" s="67">
        <f>IF(0=('COPUS data entry'!L68),0,1)</f>
        <v>0</v>
      </c>
      <c r="AS35" s="67">
        <f>IF(0=('COPUS data entry'!L69),0,1)</f>
        <v>0</v>
      </c>
      <c r="AT35" s="67">
        <f>IF(0=('COPUS data entry'!L70),0,1)</f>
        <v>0</v>
      </c>
      <c r="AU35" s="67">
        <f>IF(0=('COPUS data entry'!L71),0,1)</f>
        <v>0</v>
      </c>
      <c r="AV35" s="67">
        <f>IF(0=('COPUS data entry'!L73),0,1)</f>
        <v>0</v>
      </c>
      <c r="AW35" s="67">
        <f>IF(0=('COPUS data entry'!L74),0,1)</f>
        <v>0</v>
      </c>
      <c r="AX35" s="67">
        <f>IF(0=('COPUS data entry'!L75),0,1)</f>
        <v>0</v>
      </c>
      <c r="AY35" s="67">
        <f>IF(0=('COPUS data entry'!L76),0,1)</f>
        <v>0</v>
      </c>
      <c r="AZ35" s="67">
        <f>IF(0=('COPUS data entry'!L77),0,1)</f>
        <v>0</v>
      </c>
      <c r="BA35" s="67">
        <f>IF(0=('COPUS data entry'!L79),0,1)</f>
        <v>0</v>
      </c>
      <c r="BB35" s="67">
        <f>IF(0=('COPUS data entry'!L80),0,1)</f>
        <v>0</v>
      </c>
      <c r="BC35" s="67">
        <f>IF(0=('COPUS data entry'!L81),0,1)</f>
        <v>0</v>
      </c>
      <c r="BD35" s="67">
        <f>IF(0=('COPUS data entry'!L82),0,1)</f>
        <v>0</v>
      </c>
      <c r="BE35" s="67">
        <f>IF(0=('COPUS data entry'!L83),0,1)</f>
        <v>0</v>
      </c>
    </row>
    <row r="36" spans="1:57" ht="15" customHeight="1">
      <c r="A36" s="217"/>
      <c r="B36" s="73" t="s">
        <v>116</v>
      </c>
      <c r="C36" s="67">
        <f>IF(0=('COPUS data entry'!M16),0,1)</f>
        <v>0</v>
      </c>
      <c r="D36" s="67">
        <f>IF(0=('COPUS data entry'!M17),0,1)</f>
        <v>0</v>
      </c>
      <c r="E36" s="67">
        <f>IF(0=('COPUS data entry'!M18),0,1)</f>
        <v>0</v>
      </c>
      <c r="F36" s="67">
        <f>IF(0=('COPUS data entry'!M19),0,1)</f>
        <v>0</v>
      </c>
      <c r="G36" s="67">
        <f>IF(0=('COPUS data entry'!M20),0,1)</f>
        <v>0</v>
      </c>
      <c r="H36" s="67">
        <f>IF(0=('COPUS data entry'!M22),0,1)</f>
        <v>0</v>
      </c>
      <c r="I36" s="67">
        <f>IF(0=('COPUS data entry'!M23),0,1)</f>
        <v>0</v>
      </c>
      <c r="J36" s="67">
        <f>IF(0=('COPUS data entry'!M24),0,1)</f>
        <v>0</v>
      </c>
      <c r="K36" s="67">
        <f>IF(0=('COPUS data entry'!M25),0,1)</f>
        <v>0</v>
      </c>
      <c r="L36" s="67">
        <f>IF(0=('COPUS data entry'!M26),0,1)</f>
        <v>0</v>
      </c>
      <c r="M36" s="67">
        <f>IF(0=('COPUS data entry'!M28),0,1)</f>
        <v>0</v>
      </c>
      <c r="N36" s="67">
        <f>IF(0=('COPUS data entry'!M29),0,1)</f>
        <v>0</v>
      </c>
      <c r="O36" s="67">
        <f>IF(0=('COPUS data entry'!M30),0,1)</f>
        <v>0</v>
      </c>
      <c r="P36" s="67">
        <f>IF(0=('COPUS data entry'!M31),0,1)</f>
        <v>0</v>
      </c>
      <c r="Q36" s="67">
        <f>IF(0=('COPUS data entry'!M32),0,1)</f>
        <v>0</v>
      </c>
      <c r="R36" s="67">
        <f>IF(0=('COPUS data entry'!M35),0,1)</f>
        <v>0</v>
      </c>
      <c r="S36" s="67">
        <f>IF(0=('COPUS data entry'!M36),0,1)</f>
        <v>0</v>
      </c>
      <c r="T36" s="67">
        <f>IF(0=('COPUS data entry'!M37),0,1)</f>
        <v>0</v>
      </c>
      <c r="U36" s="67">
        <f>IF(0=('COPUS data entry'!M38),0,1)</f>
        <v>0</v>
      </c>
      <c r="V36" s="67">
        <f>IF(0=('COPUS data entry'!M39),0,1)</f>
        <v>0</v>
      </c>
      <c r="W36" s="67">
        <f>IF(0=('COPUS data entry'!M41),0,1)</f>
        <v>0</v>
      </c>
      <c r="X36" s="67">
        <f>IF(0=('COPUS data entry'!M42),0,1)</f>
        <v>0</v>
      </c>
      <c r="Y36" s="67">
        <f>IF(0=('COPUS data entry'!M43),0,1)</f>
        <v>0</v>
      </c>
      <c r="Z36" s="67">
        <f>IF(0=('COPUS data entry'!M44),0,1)</f>
        <v>0</v>
      </c>
      <c r="AA36" s="67">
        <f>IF(0=('COPUS data entry'!M45),0,1)</f>
        <v>0</v>
      </c>
      <c r="AB36" s="67">
        <f>IF(0=('COPUS data entry'!M47),0,1)</f>
        <v>0</v>
      </c>
      <c r="AC36" s="67">
        <f>IF(0=('COPUS data entry'!M48),0,1)</f>
        <v>0</v>
      </c>
      <c r="AD36" s="67">
        <f>IF(0=('COPUS data entry'!M49),0,1)</f>
        <v>0</v>
      </c>
      <c r="AE36" s="67">
        <f>IF(0=('COPUS data entry'!M50),0,1)</f>
        <v>0</v>
      </c>
      <c r="AF36" s="67">
        <f>IF(0=('COPUS data entry'!M51),0,1)</f>
        <v>0</v>
      </c>
      <c r="AG36" s="67">
        <f>IF(0=('COPUS data entry'!M54),0,1)</f>
        <v>0</v>
      </c>
      <c r="AH36" s="67">
        <f>IF(0=('COPUS data entry'!M55),0,1)</f>
        <v>0</v>
      </c>
      <c r="AI36" s="67">
        <f>IF(0=('COPUS data entry'!M56),0,1)</f>
        <v>0</v>
      </c>
      <c r="AJ36" s="67">
        <f>IF(0=('COPUS data entry'!M57),0,1)</f>
        <v>0</v>
      </c>
      <c r="AK36" s="67">
        <f>IF(0=('COPUS data entry'!M58),0,1)</f>
        <v>0</v>
      </c>
      <c r="AL36" s="67">
        <f>IF(0=('COPUS data entry'!M60),0,1)</f>
        <v>0</v>
      </c>
      <c r="AM36" s="67">
        <f>IF(0=('COPUS data entry'!M61),0,1)</f>
        <v>0</v>
      </c>
      <c r="AN36" s="67">
        <f>IF(0=('COPUS data entry'!M62),0,1)</f>
        <v>0</v>
      </c>
      <c r="AO36" s="67">
        <f>IF(0=('COPUS data entry'!M63),0,1)</f>
        <v>0</v>
      </c>
      <c r="AP36" s="67">
        <f>IF(0=('COPUS data entry'!M64),0,1)</f>
        <v>0</v>
      </c>
      <c r="AQ36" s="67">
        <f>IF(0=('COPUS data entry'!M67),0,1)</f>
        <v>0</v>
      </c>
      <c r="AR36" s="67">
        <f>IF(0=('COPUS data entry'!M68),0,1)</f>
        <v>0</v>
      </c>
      <c r="AS36" s="67">
        <f>IF(0=('COPUS data entry'!M69),0,1)</f>
        <v>0</v>
      </c>
      <c r="AT36" s="67">
        <f>IF(0=('COPUS data entry'!M70),0,1)</f>
        <v>0</v>
      </c>
      <c r="AU36" s="67">
        <f>IF(0=('COPUS data entry'!M71),0,1)</f>
        <v>0</v>
      </c>
      <c r="AV36" s="67">
        <f>IF(0=('COPUS data entry'!M73),0,1)</f>
        <v>0</v>
      </c>
      <c r="AW36" s="67">
        <f>IF(0=('COPUS data entry'!M74),0,1)</f>
        <v>0</v>
      </c>
      <c r="AX36" s="67">
        <f>IF(0=('COPUS data entry'!M75),0,1)</f>
        <v>0</v>
      </c>
      <c r="AY36" s="67">
        <f>IF(0=('COPUS data entry'!M76),0,1)</f>
        <v>0</v>
      </c>
      <c r="AZ36" s="67">
        <f>IF(0=('COPUS data entry'!M77),0,1)</f>
        <v>0</v>
      </c>
      <c r="BA36" s="67">
        <f>IF(0=('COPUS data entry'!M79),0,1)</f>
        <v>0</v>
      </c>
      <c r="BB36" s="67">
        <f>IF(0=('COPUS data entry'!M80),0,1)</f>
        <v>0</v>
      </c>
      <c r="BC36" s="67">
        <f>IF(0=('COPUS data entry'!M81),0,1)</f>
        <v>0</v>
      </c>
      <c r="BD36" s="67">
        <f>IF(0=('COPUS data entry'!M82),0,1)</f>
        <v>0</v>
      </c>
      <c r="BE36" s="67">
        <f>IF(0=('COPUS data entry'!M83),0,1)</f>
        <v>0</v>
      </c>
    </row>
    <row r="37" spans="1:57" ht="15" customHeight="1">
      <c r="A37" s="217"/>
      <c r="B37" s="73" t="s">
        <v>117</v>
      </c>
      <c r="C37" s="67">
        <f>IF(0=('COPUS data entry'!N16),0,1)</f>
        <v>0</v>
      </c>
      <c r="D37" s="67">
        <f>IF(0=('COPUS data entry'!N17),0,1)</f>
        <v>0</v>
      </c>
      <c r="E37" s="67">
        <f>IF(0=('COPUS data entry'!N18),0,1)</f>
        <v>0</v>
      </c>
      <c r="F37" s="67">
        <f>IF(0=('COPUS data entry'!N19),0,1)</f>
        <v>0</v>
      </c>
      <c r="G37" s="67">
        <f>IF(0=('COPUS data entry'!N20),0,1)</f>
        <v>0</v>
      </c>
      <c r="H37" s="67">
        <f>IF(0=('COPUS data entry'!N22),0,1)</f>
        <v>0</v>
      </c>
      <c r="I37" s="67">
        <f>IF(0=('COPUS data entry'!N23),0,1)</f>
        <v>0</v>
      </c>
      <c r="J37" s="67">
        <f>IF(0=('COPUS data entry'!N24),0,1)</f>
        <v>0</v>
      </c>
      <c r="K37" s="67">
        <f>IF(0=('COPUS data entry'!N25),0,1)</f>
        <v>0</v>
      </c>
      <c r="L37" s="67">
        <f>IF(0=('COPUS data entry'!N26),0,1)</f>
        <v>0</v>
      </c>
      <c r="M37" s="67">
        <f>IF(0=('COPUS data entry'!N28),0,1)</f>
        <v>0</v>
      </c>
      <c r="N37" s="67">
        <f>IF(0=('COPUS data entry'!N29),0,1)</f>
        <v>0</v>
      </c>
      <c r="O37" s="67">
        <f>IF(0=('COPUS data entry'!N30),0,1)</f>
        <v>0</v>
      </c>
      <c r="P37" s="67">
        <f>IF(0=('COPUS data entry'!N31),0,1)</f>
        <v>0</v>
      </c>
      <c r="Q37" s="67">
        <f>IF(0=('COPUS data entry'!N32),0,1)</f>
        <v>0</v>
      </c>
      <c r="R37" s="67">
        <f>IF(0=('COPUS data entry'!N35),0,1)</f>
        <v>0</v>
      </c>
      <c r="S37" s="67">
        <f>IF(0=('COPUS data entry'!N36),0,1)</f>
        <v>0</v>
      </c>
      <c r="T37" s="67">
        <f>IF(0=('COPUS data entry'!N37),0,1)</f>
        <v>0</v>
      </c>
      <c r="U37" s="67">
        <f>IF(0=('COPUS data entry'!N38),0,1)</f>
        <v>0</v>
      </c>
      <c r="V37" s="67">
        <f>IF(0=('COPUS data entry'!N39),0,1)</f>
        <v>0</v>
      </c>
      <c r="W37" s="67">
        <f>IF(0=('COPUS data entry'!N41),0,1)</f>
        <v>0</v>
      </c>
      <c r="X37" s="67">
        <f>IF(0=('COPUS data entry'!N42),0,1)</f>
        <v>0</v>
      </c>
      <c r="Y37" s="67">
        <f>IF(0=('COPUS data entry'!N43),0,1)</f>
        <v>0</v>
      </c>
      <c r="Z37" s="67">
        <f>IF(0=('COPUS data entry'!N44),0,1)</f>
        <v>0</v>
      </c>
      <c r="AA37" s="67">
        <f>IF(0=('COPUS data entry'!N45),0,1)</f>
        <v>0</v>
      </c>
      <c r="AB37" s="67">
        <f>IF(0=('COPUS data entry'!N47),0,1)</f>
        <v>0</v>
      </c>
      <c r="AC37" s="67">
        <f>IF(0=('COPUS data entry'!N48),0,1)</f>
        <v>0</v>
      </c>
      <c r="AD37" s="67">
        <f>IF(0=('COPUS data entry'!N49),0,1)</f>
        <v>0</v>
      </c>
      <c r="AE37" s="67">
        <f>IF(0=('COPUS data entry'!N50),0,1)</f>
        <v>0</v>
      </c>
      <c r="AF37" s="67">
        <f>IF(0=('COPUS data entry'!N51),0,1)</f>
        <v>0</v>
      </c>
      <c r="AG37" s="67">
        <f>IF(0=('COPUS data entry'!N54),0,1)</f>
        <v>0</v>
      </c>
      <c r="AH37" s="67">
        <f>IF(0=('COPUS data entry'!N55),0,1)</f>
        <v>0</v>
      </c>
      <c r="AI37" s="67">
        <f>IF(0=('COPUS data entry'!N56),0,1)</f>
        <v>0</v>
      </c>
      <c r="AJ37" s="67">
        <f>IF(0=('COPUS data entry'!N57),0,1)</f>
        <v>0</v>
      </c>
      <c r="AK37" s="67">
        <f>IF(0=('COPUS data entry'!N58),0,1)</f>
        <v>0</v>
      </c>
      <c r="AL37" s="67">
        <f>IF(0=('COPUS data entry'!N60),0,1)</f>
        <v>0</v>
      </c>
      <c r="AM37" s="67">
        <f>IF(0=('COPUS data entry'!N61),0,1)</f>
        <v>0</v>
      </c>
      <c r="AN37" s="67">
        <f>IF(0=('COPUS data entry'!N62),0,1)</f>
        <v>0</v>
      </c>
      <c r="AO37" s="67">
        <f>IF(0=('COPUS data entry'!N63),0,1)</f>
        <v>0</v>
      </c>
      <c r="AP37" s="67">
        <f>IF(0=('COPUS data entry'!N64),0,1)</f>
        <v>0</v>
      </c>
      <c r="AQ37" s="67">
        <f>IF(0=('COPUS data entry'!N67),0,1)</f>
        <v>0</v>
      </c>
      <c r="AR37" s="67">
        <f>IF(0=('COPUS data entry'!N68),0,1)</f>
        <v>0</v>
      </c>
      <c r="AS37" s="67">
        <f>IF(0=('COPUS data entry'!N69),0,1)</f>
        <v>0</v>
      </c>
      <c r="AT37" s="67">
        <f>IF(0=('COPUS data entry'!N70),0,1)</f>
        <v>0</v>
      </c>
      <c r="AU37" s="67">
        <f>IF(0=('COPUS data entry'!N71),0,1)</f>
        <v>0</v>
      </c>
      <c r="AV37" s="67">
        <f>IF(0=('COPUS data entry'!N73),0,1)</f>
        <v>0</v>
      </c>
      <c r="AW37" s="67">
        <f>IF(0=('COPUS data entry'!N74),0,1)</f>
        <v>0</v>
      </c>
      <c r="AX37" s="67">
        <f>IF(0=('COPUS data entry'!N75),0,1)</f>
        <v>0</v>
      </c>
      <c r="AY37" s="67">
        <f>IF(0=('COPUS data entry'!N76),0,1)</f>
        <v>0</v>
      </c>
      <c r="AZ37" s="67">
        <f>IF(0=('COPUS data entry'!N77),0,1)</f>
        <v>0</v>
      </c>
      <c r="BA37" s="67">
        <f>IF(0=('COPUS data entry'!N79),0,1)</f>
        <v>0</v>
      </c>
      <c r="BB37" s="67">
        <f>IF(0=('COPUS data entry'!N80),0,1)</f>
        <v>0</v>
      </c>
      <c r="BC37" s="67">
        <f>IF(0=('COPUS data entry'!N81),0,1)</f>
        <v>0</v>
      </c>
      <c r="BD37" s="67">
        <f>IF(0=('COPUS data entry'!N82),0,1)</f>
        <v>0</v>
      </c>
      <c r="BE37" s="67">
        <f>IF(0=('COPUS data entry'!N83),0,1)</f>
        <v>0</v>
      </c>
    </row>
    <row r="38" spans="1:57" ht="15" customHeight="1">
      <c r="A38" s="218" t="s">
        <v>99</v>
      </c>
      <c r="B38" s="126" t="s">
        <v>118</v>
      </c>
      <c r="C38" s="127">
        <f>IF(0=('COPUS data entry'!O16),0,1)</f>
        <v>0</v>
      </c>
      <c r="D38" s="127">
        <f>IF(0=('COPUS data entry'!O17),0,1)</f>
        <v>0</v>
      </c>
      <c r="E38" s="127">
        <f>IF(0=('COPUS data entry'!O18),0,1)</f>
        <v>0</v>
      </c>
      <c r="F38" s="127">
        <f>IF(0=('COPUS data entry'!O19),0,1)</f>
        <v>0</v>
      </c>
      <c r="G38" s="127">
        <f>IF(0=('COPUS data entry'!O20),0,1)</f>
        <v>0</v>
      </c>
      <c r="H38" s="127">
        <f>IF(0=('COPUS data entry'!O22),0,1)</f>
        <v>0</v>
      </c>
      <c r="I38" s="127">
        <f>IF(0=('COPUS data entry'!O23),0,1)</f>
        <v>0</v>
      </c>
      <c r="J38" s="127">
        <f>IF(0=('COPUS data entry'!O24),0,1)</f>
        <v>0</v>
      </c>
      <c r="K38" s="127">
        <f>IF(0=('COPUS data entry'!O25),0,1)</f>
        <v>0</v>
      </c>
      <c r="L38" s="127">
        <f>IF(0=('COPUS data entry'!O26),0,1)</f>
        <v>0</v>
      </c>
      <c r="M38" s="127">
        <f>IF(0=('COPUS data entry'!O28),0,1)</f>
        <v>0</v>
      </c>
      <c r="N38" s="127">
        <f>IF(0=('COPUS data entry'!O29),0,1)</f>
        <v>0</v>
      </c>
      <c r="O38" s="127">
        <f>IF(0=('COPUS data entry'!O30),0,1)</f>
        <v>0</v>
      </c>
      <c r="P38" s="127">
        <f>IF(0=('COPUS data entry'!O31),0,1)</f>
        <v>0</v>
      </c>
      <c r="Q38" s="127">
        <f>IF(0=('COPUS data entry'!O32),0,1)</f>
        <v>0</v>
      </c>
      <c r="R38" s="127">
        <f>IF(0=('COPUS data entry'!O35),0,1)</f>
        <v>0</v>
      </c>
      <c r="S38" s="127">
        <f>IF(0=('COPUS data entry'!O36),0,1)</f>
        <v>0</v>
      </c>
      <c r="T38" s="127">
        <f>IF(0=('COPUS data entry'!O37),0,1)</f>
        <v>0</v>
      </c>
      <c r="U38" s="127">
        <f>IF(0=('COPUS data entry'!O38),0,1)</f>
        <v>0</v>
      </c>
      <c r="V38" s="127">
        <f>IF(0=('COPUS data entry'!O39),0,1)</f>
        <v>0</v>
      </c>
      <c r="W38" s="127">
        <f>IF(0=('COPUS data entry'!O41),0,1)</f>
        <v>0</v>
      </c>
      <c r="X38" s="127">
        <f>IF(0=('COPUS data entry'!O42),0,1)</f>
        <v>0</v>
      </c>
      <c r="Y38" s="127">
        <f>IF(0=('COPUS data entry'!O43),0,1)</f>
        <v>0</v>
      </c>
      <c r="Z38" s="127">
        <f>IF(0=('COPUS data entry'!O44),0,1)</f>
        <v>0</v>
      </c>
      <c r="AA38" s="127">
        <f>IF(0=('COPUS data entry'!O45),0,1)</f>
        <v>0</v>
      </c>
      <c r="AB38" s="127">
        <f>IF(0=('COPUS data entry'!O47),0,1)</f>
        <v>0</v>
      </c>
      <c r="AC38" s="127">
        <f>IF(0=('COPUS data entry'!O48),0,1)</f>
        <v>0</v>
      </c>
      <c r="AD38" s="127">
        <f>IF(0=('COPUS data entry'!O49),0,1)</f>
        <v>0</v>
      </c>
      <c r="AE38" s="127">
        <f>IF(0=('COPUS data entry'!O50),0,1)</f>
        <v>0</v>
      </c>
      <c r="AF38" s="127">
        <f>IF(0=('COPUS data entry'!O51),0,1)</f>
        <v>0</v>
      </c>
      <c r="AG38" s="127">
        <f>IF(0=('COPUS data entry'!O54),0,1)</f>
        <v>0</v>
      </c>
      <c r="AH38" s="127">
        <f>IF(0=('COPUS data entry'!O55),0,1)</f>
        <v>0</v>
      </c>
      <c r="AI38" s="127">
        <f>IF(0=('COPUS data entry'!O56),0,1)</f>
        <v>0</v>
      </c>
      <c r="AJ38" s="127">
        <f>IF(0=('COPUS data entry'!O57),0,1)</f>
        <v>0</v>
      </c>
      <c r="AK38" s="127">
        <f>IF(0=('COPUS data entry'!O58),0,1)</f>
        <v>0</v>
      </c>
      <c r="AL38" s="127">
        <f>IF(0=('COPUS data entry'!O60),0,1)</f>
        <v>0</v>
      </c>
      <c r="AM38" s="127">
        <f>IF(0=('COPUS data entry'!O61),0,1)</f>
        <v>0</v>
      </c>
      <c r="AN38" s="127">
        <f>IF(0=('COPUS data entry'!O62),0,1)</f>
        <v>0</v>
      </c>
      <c r="AO38" s="127">
        <f>IF(0=('COPUS data entry'!O63),0,1)</f>
        <v>0</v>
      </c>
      <c r="AP38" s="127">
        <f>IF(0=('COPUS data entry'!O64),0,1)</f>
        <v>0</v>
      </c>
      <c r="AQ38" s="127">
        <f>IF(0=('COPUS data entry'!O67),0,1)</f>
        <v>0</v>
      </c>
      <c r="AR38" s="127">
        <f>IF(0=('COPUS data entry'!O68),0,1)</f>
        <v>0</v>
      </c>
      <c r="AS38" s="127">
        <f>IF(0=('COPUS data entry'!O69),0,1)</f>
        <v>0</v>
      </c>
      <c r="AT38" s="127">
        <f>IF(0=('COPUS data entry'!O70),0,1)</f>
        <v>0</v>
      </c>
      <c r="AU38" s="127">
        <f>IF(0=('COPUS data entry'!O71),0,1)</f>
        <v>0</v>
      </c>
      <c r="AV38" s="127">
        <f>IF(0=('COPUS data entry'!O73),0,1)</f>
        <v>0</v>
      </c>
      <c r="AW38" s="127">
        <f>IF(0=('COPUS data entry'!O74),0,1)</f>
        <v>0</v>
      </c>
      <c r="AX38" s="127">
        <f>IF(0=('COPUS data entry'!O75),0,1)</f>
        <v>0</v>
      </c>
      <c r="AY38" s="127">
        <f>IF(0=('COPUS data entry'!O76),0,1)</f>
        <v>0</v>
      </c>
      <c r="AZ38" s="127">
        <f>IF(0=('COPUS data entry'!O77),0,1)</f>
        <v>0</v>
      </c>
      <c r="BA38" s="127">
        <f>IF(0=('COPUS data entry'!O79),0,1)</f>
        <v>0</v>
      </c>
      <c r="BB38" s="127">
        <f>IF(0=('COPUS data entry'!O80),0,1)</f>
        <v>0</v>
      </c>
      <c r="BC38" s="127">
        <f>IF(0=('COPUS data entry'!O81),0,1)</f>
        <v>0</v>
      </c>
      <c r="BD38" s="127">
        <f>IF(0=('COPUS data entry'!O82),0,1)</f>
        <v>0</v>
      </c>
      <c r="BE38" s="127">
        <f>IF(0=('COPUS data entry'!O83),0,1)</f>
        <v>0</v>
      </c>
    </row>
    <row r="39" spans="1:57" ht="15.75" customHeight="1">
      <c r="A39" s="218"/>
      <c r="B39" s="126" t="s">
        <v>119</v>
      </c>
      <c r="C39" s="127">
        <f>IF(0=('COPUS data entry'!P16),0,1)</f>
        <v>0</v>
      </c>
      <c r="D39" s="127">
        <f>IF(0=('COPUS data entry'!P17),0,1)</f>
        <v>0</v>
      </c>
      <c r="E39" s="127">
        <f>IF(('COPUS data entry'!P18)=0,0,1)</f>
        <v>0</v>
      </c>
      <c r="F39" s="127">
        <f>IF(0=('COPUS data entry'!P19),0,1)</f>
        <v>0</v>
      </c>
      <c r="G39" s="127">
        <f>IF(0=('COPUS data entry'!P20),0,1)</f>
        <v>0</v>
      </c>
      <c r="H39" s="127">
        <f>IF(0=('COPUS data entry'!P22),0,1)</f>
        <v>0</v>
      </c>
      <c r="I39" s="127">
        <f>IF(0=('COPUS data entry'!P23),0,1)</f>
        <v>0</v>
      </c>
      <c r="J39" s="127">
        <f>IF(0=('COPUS data entry'!P24),0,1)</f>
        <v>0</v>
      </c>
      <c r="K39" s="127">
        <f>IF(0=('COPUS data entry'!P25),0,1)</f>
        <v>0</v>
      </c>
      <c r="L39" s="127">
        <f>IF(0=('COPUS data entry'!P26),0,1)</f>
        <v>0</v>
      </c>
      <c r="M39" s="127">
        <f>IF(0=('COPUS data entry'!P28),0,1)</f>
        <v>0</v>
      </c>
      <c r="N39" s="127">
        <f>IF(0=('COPUS data entry'!P29),0,1)</f>
        <v>0</v>
      </c>
      <c r="O39" s="127">
        <f>IF(0=('COPUS data entry'!P30),0,1)</f>
        <v>0</v>
      </c>
      <c r="P39" s="127">
        <f>IF(0=('COPUS data entry'!P31),0,1)</f>
        <v>0</v>
      </c>
      <c r="Q39" s="127">
        <f>IF(0=('COPUS data entry'!P32),0,1)</f>
        <v>0</v>
      </c>
      <c r="R39" s="127">
        <f>IF(0=('COPUS data entry'!P35),0,1)</f>
        <v>0</v>
      </c>
      <c r="S39" s="127">
        <f>IF(0=('COPUS data entry'!P36),0,1)</f>
        <v>0</v>
      </c>
      <c r="T39" s="127">
        <f>IF(0=('COPUS data entry'!P37),0,1)</f>
        <v>0</v>
      </c>
      <c r="U39" s="127">
        <f>IF(0=('COPUS data entry'!P38),0,1)</f>
        <v>0</v>
      </c>
      <c r="V39" s="127">
        <f>IF(0=('COPUS data entry'!P39),0,1)</f>
        <v>0</v>
      </c>
      <c r="W39" s="127">
        <f>IF(0=('COPUS data entry'!P41),0,1)</f>
        <v>0</v>
      </c>
      <c r="X39" s="127">
        <f>IF(0=('COPUS data entry'!P42),0,1)</f>
        <v>0</v>
      </c>
      <c r="Y39" s="127">
        <f>IF(0=('COPUS data entry'!P43),0,1)</f>
        <v>0</v>
      </c>
      <c r="Z39" s="127">
        <f>IF(0=('COPUS data entry'!P44),0,1)</f>
        <v>0</v>
      </c>
      <c r="AA39" s="127">
        <f>IF(0=('COPUS data entry'!P45),0,1)</f>
        <v>0</v>
      </c>
      <c r="AB39" s="127">
        <f>IF(0=('COPUS data entry'!P47),0,1)</f>
        <v>0</v>
      </c>
      <c r="AC39" s="127">
        <f>IF(0=('COPUS data entry'!P48),0,1)</f>
        <v>0</v>
      </c>
      <c r="AD39" s="127">
        <f>IF(0=('COPUS data entry'!P49),0,1)</f>
        <v>0</v>
      </c>
      <c r="AE39" s="127">
        <f>IF(0=('COPUS data entry'!P50),0,1)</f>
        <v>0</v>
      </c>
      <c r="AF39" s="127">
        <f>IF(0=('COPUS data entry'!P51),0,1)</f>
        <v>0</v>
      </c>
      <c r="AG39" s="127">
        <f>IF(0=('COPUS data entry'!P54),0,1)</f>
        <v>0</v>
      </c>
      <c r="AH39" s="127">
        <f>IF(0=('COPUS data entry'!P55),0,1)</f>
        <v>0</v>
      </c>
      <c r="AI39" s="127">
        <f>IF(0=('COPUS data entry'!P56),0,1)</f>
        <v>0</v>
      </c>
      <c r="AJ39" s="127">
        <f>IF(0=('COPUS data entry'!P57),0,1)</f>
        <v>0</v>
      </c>
      <c r="AK39" s="127">
        <f>IF(0=('COPUS data entry'!P58),0,1)</f>
        <v>0</v>
      </c>
      <c r="AL39" s="127">
        <f>IF(0=('COPUS data entry'!P60),0,1)</f>
        <v>0</v>
      </c>
      <c r="AM39" s="127">
        <f>IF(0=('COPUS data entry'!P61),0,1)</f>
        <v>0</v>
      </c>
      <c r="AN39" s="127">
        <f>IF(0=('COPUS data entry'!P62),0,1)</f>
        <v>0</v>
      </c>
      <c r="AO39" s="127">
        <f>IF(0=('COPUS data entry'!P63),0,1)</f>
        <v>0</v>
      </c>
      <c r="AP39" s="127">
        <f>IF(0=('COPUS data entry'!P64),0,1)</f>
        <v>0</v>
      </c>
      <c r="AQ39" s="127">
        <f>IF(0=('COPUS data entry'!P67),0,1)</f>
        <v>0</v>
      </c>
      <c r="AR39" s="127">
        <f>IF(0=('COPUS data entry'!P68),0,1)</f>
        <v>0</v>
      </c>
      <c r="AS39" s="127">
        <f>IF(0=('COPUS data entry'!P69),0,1)</f>
        <v>0</v>
      </c>
      <c r="AT39" s="127">
        <f>IF(0=('COPUS data entry'!P70),0,1)</f>
        <v>0</v>
      </c>
      <c r="AU39" s="127">
        <f>IF(0=('COPUS data entry'!P71),0,1)</f>
        <v>0</v>
      </c>
      <c r="AV39" s="127">
        <f>IF(0=('COPUS data entry'!P73),0,1)</f>
        <v>0</v>
      </c>
      <c r="AW39" s="127">
        <f>IF(0=('COPUS data entry'!P74),0,1)</f>
        <v>0</v>
      </c>
      <c r="AX39" s="127">
        <f>IF(0=('COPUS data entry'!P75),0,1)</f>
        <v>0</v>
      </c>
      <c r="AY39" s="127">
        <f>IF(0=('COPUS data entry'!P76),0,1)</f>
        <v>0</v>
      </c>
      <c r="AZ39" s="127">
        <f>IF(0=('COPUS data entry'!P77),0,1)</f>
        <v>0</v>
      </c>
      <c r="BA39" s="127">
        <f>IF(0=('COPUS data entry'!P79),0,1)</f>
        <v>0</v>
      </c>
      <c r="BB39" s="127">
        <f>IF(0=('COPUS data entry'!P80),0,1)</f>
        <v>0</v>
      </c>
      <c r="BC39" s="127">
        <f>IF(0=('COPUS data entry'!P81),0,1)</f>
        <v>0</v>
      </c>
      <c r="BD39" s="127">
        <f>IF(0=('COPUS data entry'!P82),0,1)</f>
        <v>0</v>
      </c>
      <c r="BE39" s="127">
        <f>IF(0=('COPUS data entry'!P83),0,1)</f>
        <v>0</v>
      </c>
    </row>
    <row r="40" spans="1:57" ht="15.75">
      <c r="A40" s="218"/>
      <c r="B40" s="126" t="s">
        <v>120</v>
      </c>
      <c r="C40" s="127">
        <f>IF(0=('COPUS data entry'!Q16),0,1)</f>
        <v>0</v>
      </c>
      <c r="D40" s="127">
        <f>IF(0=('COPUS data entry'!Q17),0,1)</f>
        <v>0</v>
      </c>
      <c r="E40" s="127">
        <f>IF(0=('COPUS data entry'!Q18),0,1)</f>
        <v>0</v>
      </c>
      <c r="F40" s="127">
        <f>IF(0=('COPUS data entry'!Q19),0,1)</f>
        <v>0</v>
      </c>
      <c r="G40" s="127">
        <f>IF(0=('COPUS data entry'!Q20),0,1)</f>
        <v>0</v>
      </c>
      <c r="H40" s="127">
        <f>IF(0=('COPUS data entry'!Q22),0,1)</f>
        <v>0</v>
      </c>
      <c r="I40" s="127">
        <f>IF(0=('COPUS data entry'!Q23),0,1)</f>
        <v>0</v>
      </c>
      <c r="J40" s="127">
        <f>IF(0=('COPUS data entry'!Q24),0,1)</f>
        <v>0</v>
      </c>
      <c r="K40" s="127">
        <f>IF(0=('COPUS data entry'!Q25),0,1)</f>
        <v>0</v>
      </c>
      <c r="L40" s="127">
        <f>IF(0=('COPUS data entry'!Q26),0,1)</f>
        <v>0</v>
      </c>
      <c r="M40" s="127">
        <f>IF(0=('COPUS data entry'!Q28),0,1)</f>
        <v>0</v>
      </c>
      <c r="N40" s="127">
        <f>IF(0=('COPUS data entry'!Q29),0,1)</f>
        <v>0</v>
      </c>
      <c r="O40" s="127">
        <f>IF(0=('COPUS data entry'!Q30),0,1)</f>
        <v>0</v>
      </c>
      <c r="P40" s="127">
        <f>IF(0=('COPUS data entry'!Q31),0,1)</f>
        <v>0</v>
      </c>
      <c r="Q40" s="127">
        <f>IF(0=('COPUS data entry'!Q32),0,1)</f>
        <v>0</v>
      </c>
      <c r="R40" s="127">
        <f>IF(0=('COPUS data entry'!Q35),0,1)</f>
        <v>0</v>
      </c>
      <c r="S40" s="127">
        <f>IF(0=('COPUS data entry'!Q36),0,1)</f>
        <v>0</v>
      </c>
      <c r="T40" s="127">
        <f>IF(0=('COPUS data entry'!Q37),0,1)</f>
        <v>0</v>
      </c>
      <c r="U40" s="127">
        <f>IF(0=('COPUS data entry'!Q38),0,1)</f>
        <v>0</v>
      </c>
      <c r="V40" s="127">
        <f>IF(0=('COPUS data entry'!Q39),0,1)</f>
        <v>0</v>
      </c>
      <c r="W40" s="127">
        <f>IF(0=('COPUS data entry'!Q41),0,1)</f>
        <v>0</v>
      </c>
      <c r="X40" s="127">
        <f>IF(0=('COPUS data entry'!Q42),0,1)</f>
        <v>0</v>
      </c>
      <c r="Y40" s="127">
        <f>IF(0=('COPUS data entry'!Q43),0,1)</f>
        <v>0</v>
      </c>
      <c r="Z40" s="127">
        <f>IF(0=('COPUS data entry'!Q44),0,1)</f>
        <v>0</v>
      </c>
      <c r="AA40" s="127">
        <f>IF(0=('COPUS data entry'!Q45),0,1)</f>
        <v>0</v>
      </c>
      <c r="AB40" s="127">
        <f>IF(0=('COPUS data entry'!Q47),0,1)</f>
        <v>0</v>
      </c>
      <c r="AC40" s="127">
        <f>IF(0=('COPUS data entry'!Q48),0,1)</f>
        <v>0</v>
      </c>
      <c r="AD40" s="127">
        <f>IF(0=('COPUS data entry'!Q49),0,1)</f>
        <v>0</v>
      </c>
      <c r="AE40" s="127">
        <f>IF(0=('COPUS data entry'!Q50),0,1)</f>
        <v>0</v>
      </c>
      <c r="AF40" s="127">
        <f>IF(0=('COPUS data entry'!Q51),0,1)</f>
        <v>0</v>
      </c>
      <c r="AG40" s="127">
        <f>IF(0=('COPUS data entry'!Q54),0,1)</f>
        <v>0</v>
      </c>
      <c r="AH40" s="127">
        <f>IF(0=('COPUS data entry'!Q55),0,1)</f>
        <v>0</v>
      </c>
      <c r="AI40" s="127">
        <f>IF(0=('COPUS data entry'!Q56),0,1)</f>
        <v>0</v>
      </c>
      <c r="AJ40" s="127">
        <f>IF(0=('COPUS data entry'!Q57),0,1)</f>
        <v>0</v>
      </c>
      <c r="AK40" s="127">
        <f>IF(0=('COPUS data entry'!Q58),0,1)</f>
        <v>0</v>
      </c>
      <c r="AL40" s="127">
        <f>IF(0=('COPUS data entry'!Q60),0,1)</f>
        <v>0</v>
      </c>
      <c r="AM40" s="127">
        <f>IF(0=('COPUS data entry'!Q61),0,1)</f>
        <v>0</v>
      </c>
      <c r="AN40" s="127">
        <f>IF(0=('COPUS data entry'!Q62),0,1)</f>
        <v>0</v>
      </c>
      <c r="AO40" s="127">
        <f>IF(0=('COPUS data entry'!Q63),0,1)</f>
        <v>0</v>
      </c>
      <c r="AP40" s="127">
        <f>IF(0=('COPUS data entry'!Q64),0,1)</f>
        <v>0</v>
      </c>
      <c r="AQ40" s="127">
        <f>IF(0=('COPUS data entry'!Q67),0,1)</f>
        <v>0</v>
      </c>
      <c r="AR40" s="127">
        <f>IF(0=('COPUS data entry'!Q68),0,1)</f>
        <v>0</v>
      </c>
      <c r="AS40" s="127">
        <f>IF(0=('COPUS data entry'!Q69),0,1)</f>
        <v>0</v>
      </c>
      <c r="AT40" s="127">
        <f>IF(0=('COPUS data entry'!Q70),0,1)</f>
        <v>0</v>
      </c>
      <c r="AU40" s="127">
        <f>IF(0=('COPUS data entry'!Q71),0,1)</f>
        <v>0</v>
      </c>
      <c r="AV40" s="127">
        <f>IF(0=('COPUS data entry'!Q73),0,1)</f>
        <v>0</v>
      </c>
      <c r="AW40" s="127">
        <f>IF(0=('COPUS data entry'!Q74),0,1)</f>
        <v>0</v>
      </c>
      <c r="AX40" s="127">
        <f>IF(0=('COPUS data entry'!Q75),0,1)</f>
        <v>0</v>
      </c>
      <c r="AY40" s="127">
        <f>IF(0=('COPUS data entry'!Q76),0,1)</f>
        <v>0</v>
      </c>
      <c r="AZ40" s="127">
        <f>IF(0=('COPUS data entry'!Q77),0,1)</f>
        <v>0</v>
      </c>
      <c r="BA40" s="127">
        <f>IF(0=('COPUS data entry'!Q79),0,1)</f>
        <v>0</v>
      </c>
      <c r="BB40" s="127">
        <f>IF(0=('COPUS data entry'!Q80),0,1)</f>
        <v>0</v>
      </c>
      <c r="BC40" s="127">
        <f>IF(0=('COPUS data entry'!Q81),0,1)</f>
        <v>0</v>
      </c>
      <c r="BD40" s="127">
        <f>IF(0=('COPUS data entry'!Q82),0,1)</f>
        <v>0</v>
      </c>
      <c r="BE40" s="127">
        <f>IF(0=('COPUS data entry'!Q83),0,1)</f>
        <v>0</v>
      </c>
    </row>
    <row r="41" spans="1:57" ht="15" customHeight="1">
      <c r="A41" s="218"/>
      <c r="B41" s="126" t="s">
        <v>121</v>
      </c>
      <c r="C41" s="127">
        <f>IF(0=('COPUS data entry'!R16),0,1)</f>
        <v>0</v>
      </c>
      <c r="D41" s="127">
        <f>IF(0=('COPUS data entry'!R17),0,1)</f>
        <v>0</v>
      </c>
      <c r="E41" s="127">
        <f>IF(0=('COPUS data entry'!R18),0,1)</f>
        <v>0</v>
      </c>
      <c r="F41" s="127">
        <f>IF(0=('COPUS data entry'!R19),0,1)</f>
        <v>0</v>
      </c>
      <c r="G41" s="127">
        <f>IF(0=('COPUS data entry'!R20),0,1)</f>
        <v>0</v>
      </c>
      <c r="H41" s="127">
        <f>IF(0=('COPUS data entry'!R22),0,1)</f>
        <v>0</v>
      </c>
      <c r="I41" s="127">
        <f>IF(0=('COPUS data entry'!R23),0,1)</f>
        <v>0</v>
      </c>
      <c r="J41" s="127">
        <f>IF(0=('COPUS data entry'!R24),0,1)</f>
        <v>0</v>
      </c>
      <c r="K41" s="127">
        <f>IF(0=('COPUS data entry'!R25),0,1)</f>
        <v>0</v>
      </c>
      <c r="L41" s="127">
        <f>IF(0=('COPUS data entry'!R26),0,1)</f>
        <v>0</v>
      </c>
      <c r="M41" s="127">
        <f>IF(0=('COPUS data entry'!R28),0,1)</f>
        <v>0</v>
      </c>
      <c r="N41" s="127">
        <f>IF(0=('COPUS data entry'!R29),0,1)</f>
        <v>0</v>
      </c>
      <c r="O41" s="127">
        <f>IF(0=('COPUS data entry'!R30),0,1)</f>
        <v>0</v>
      </c>
      <c r="P41" s="127">
        <f>IF(0=('COPUS data entry'!R31),0,1)</f>
        <v>0</v>
      </c>
      <c r="Q41" s="127">
        <f>IF(0=('COPUS data entry'!R32),0,1)</f>
        <v>0</v>
      </c>
      <c r="R41" s="127">
        <f>IF(0=('COPUS data entry'!R35),0,1)</f>
        <v>0</v>
      </c>
      <c r="S41" s="127">
        <f>IF(0=('COPUS data entry'!R36),0,1)</f>
        <v>0</v>
      </c>
      <c r="T41" s="127">
        <f>IF(0=('COPUS data entry'!R37),0,1)</f>
        <v>0</v>
      </c>
      <c r="U41" s="127">
        <f>IF(0=('COPUS data entry'!R38),0,1)</f>
        <v>0</v>
      </c>
      <c r="V41" s="127">
        <f>IF(0=('COPUS data entry'!R39),0,1)</f>
        <v>0</v>
      </c>
      <c r="W41" s="127">
        <f>IF(0=('COPUS data entry'!R41),0,1)</f>
        <v>0</v>
      </c>
      <c r="X41" s="127">
        <f>IF(0=('COPUS data entry'!R42),0,1)</f>
        <v>0</v>
      </c>
      <c r="Y41" s="127">
        <f>IF(0=('COPUS data entry'!R43),0,1)</f>
        <v>0</v>
      </c>
      <c r="Z41" s="127">
        <f>IF(0=('COPUS data entry'!R44),0,1)</f>
        <v>0</v>
      </c>
      <c r="AA41" s="127">
        <f>IF(0=('COPUS data entry'!R45),0,1)</f>
        <v>0</v>
      </c>
      <c r="AB41" s="127">
        <f>IF(0=('COPUS data entry'!R47),0,1)</f>
        <v>0</v>
      </c>
      <c r="AC41" s="127">
        <f>IF(0=('COPUS data entry'!R48),0,1)</f>
        <v>0</v>
      </c>
      <c r="AD41" s="127">
        <f>IF(0=('COPUS data entry'!R49),0,1)</f>
        <v>0</v>
      </c>
      <c r="AE41" s="127">
        <f>IF(0=('COPUS data entry'!R50),0,1)</f>
        <v>0</v>
      </c>
      <c r="AF41" s="127">
        <f>IF(0=('COPUS data entry'!R51),0,1)</f>
        <v>0</v>
      </c>
      <c r="AG41" s="127">
        <f>IF(0=('COPUS data entry'!R54),0,1)</f>
        <v>0</v>
      </c>
      <c r="AH41" s="127">
        <f>IF(0=('COPUS data entry'!R55),0,1)</f>
        <v>0</v>
      </c>
      <c r="AI41" s="127">
        <f>IF(0=('COPUS data entry'!R56),0,1)</f>
        <v>0</v>
      </c>
      <c r="AJ41" s="127">
        <f>IF(0=('COPUS data entry'!R57),0,1)</f>
        <v>0</v>
      </c>
      <c r="AK41" s="127">
        <f>IF(0=('COPUS data entry'!R58),0,1)</f>
        <v>0</v>
      </c>
      <c r="AL41" s="127">
        <f>IF(0=('COPUS data entry'!R60),0,1)</f>
        <v>0</v>
      </c>
      <c r="AM41" s="127">
        <f>IF(0=('COPUS data entry'!R61),0,1)</f>
        <v>0</v>
      </c>
      <c r="AN41" s="127">
        <f>IF(0=('COPUS data entry'!R62),0,1)</f>
        <v>0</v>
      </c>
      <c r="AO41" s="127">
        <f>IF(0=('COPUS data entry'!R63),0,1)</f>
        <v>0</v>
      </c>
      <c r="AP41" s="127">
        <f>IF(0=('COPUS data entry'!R64),0,1)</f>
        <v>0</v>
      </c>
      <c r="AQ41" s="127">
        <f>IF(0=('COPUS data entry'!R67),0,1)</f>
        <v>0</v>
      </c>
      <c r="AR41" s="127">
        <f>IF(0=('COPUS data entry'!R68),0,1)</f>
        <v>0</v>
      </c>
      <c r="AS41" s="127">
        <f>IF(0=('COPUS data entry'!R69),0,1)</f>
        <v>0</v>
      </c>
      <c r="AT41" s="127">
        <f>IF(0=('COPUS data entry'!R70),0,1)</f>
        <v>0</v>
      </c>
      <c r="AU41" s="127">
        <f>IF(0=('COPUS data entry'!R71),0,1)</f>
        <v>0</v>
      </c>
      <c r="AV41" s="127">
        <f>IF(0=('COPUS data entry'!R73),0,1)</f>
        <v>0</v>
      </c>
      <c r="AW41" s="127">
        <f>IF(0=('COPUS data entry'!R74),0,1)</f>
        <v>0</v>
      </c>
      <c r="AX41" s="127">
        <f>IF(0=('COPUS data entry'!R75),0,1)</f>
        <v>0</v>
      </c>
      <c r="AY41" s="127">
        <f>IF(0=('COPUS data entry'!R76),0,1)</f>
        <v>0</v>
      </c>
      <c r="AZ41" s="127">
        <f>IF(0=('COPUS data entry'!R77),0,1)</f>
        <v>0</v>
      </c>
      <c r="BA41" s="127">
        <f>IF(0=('COPUS data entry'!R79),0,1)</f>
        <v>0</v>
      </c>
      <c r="BB41" s="127">
        <f>IF(0=('COPUS data entry'!R80),0,1)</f>
        <v>0</v>
      </c>
      <c r="BC41" s="127">
        <f>IF(0=('COPUS data entry'!R81),0,1)</f>
        <v>0</v>
      </c>
      <c r="BD41" s="127">
        <f>IF(0=('COPUS data entry'!R82),0,1)</f>
        <v>0</v>
      </c>
      <c r="BE41" s="127">
        <f>IF(0=('COPUS data entry'!R83),0,1)</f>
        <v>0</v>
      </c>
    </row>
    <row r="42" spans="1:57" ht="15.75">
      <c r="A42" s="218"/>
      <c r="B42" s="126" t="s">
        <v>122</v>
      </c>
      <c r="C42" s="127">
        <f>IF(0=('COPUS data entry'!S16),0,1)</f>
        <v>0</v>
      </c>
      <c r="D42" s="127">
        <f>IF(0=('COPUS data entry'!S17),0,1)</f>
        <v>0</v>
      </c>
      <c r="E42" s="127">
        <f>IF(0=('COPUS data entry'!S18),0,1)</f>
        <v>0</v>
      </c>
      <c r="F42" s="127">
        <f>IF(0=('COPUS data entry'!S19),0,1)</f>
        <v>0</v>
      </c>
      <c r="G42" s="127">
        <f>IF(0=('COPUS data entry'!S20),0,1)</f>
        <v>0</v>
      </c>
      <c r="H42" s="127">
        <f>IF(0=('COPUS data entry'!S22),0,1)</f>
        <v>0</v>
      </c>
      <c r="I42" s="127">
        <f>IF(0=('COPUS data entry'!S23),0,1)</f>
        <v>0</v>
      </c>
      <c r="J42" s="127">
        <f>IF(0=('COPUS data entry'!S24),0,1)</f>
        <v>0</v>
      </c>
      <c r="K42" s="127">
        <f>IF(0=('COPUS data entry'!S25),0,1)</f>
        <v>0</v>
      </c>
      <c r="L42" s="127">
        <f>IF(0=('COPUS data entry'!S26),0,1)</f>
        <v>0</v>
      </c>
      <c r="M42" s="127">
        <f>IF(0=('COPUS data entry'!S28),0,1)</f>
        <v>0</v>
      </c>
      <c r="N42" s="127">
        <f>IF(0=('COPUS data entry'!S29),0,1)</f>
        <v>0</v>
      </c>
      <c r="O42" s="127">
        <f>IF(0=('COPUS data entry'!S30),0,1)</f>
        <v>0</v>
      </c>
      <c r="P42" s="127">
        <f>IF(0=('COPUS data entry'!S31),0,1)</f>
        <v>0</v>
      </c>
      <c r="Q42" s="127">
        <f>IF(0=('COPUS data entry'!S32),0,1)</f>
        <v>0</v>
      </c>
      <c r="R42" s="127">
        <f>IF(0=('COPUS data entry'!S35),0,1)</f>
        <v>0</v>
      </c>
      <c r="S42" s="127">
        <f>IF(0=('COPUS data entry'!S36),0,1)</f>
        <v>0</v>
      </c>
      <c r="T42" s="127">
        <f>IF(0=('COPUS data entry'!S37),0,1)</f>
        <v>0</v>
      </c>
      <c r="U42" s="127">
        <f>IF(0=('COPUS data entry'!S38),0,1)</f>
        <v>0</v>
      </c>
      <c r="V42" s="127">
        <f>IF(0=('COPUS data entry'!S39),0,1)</f>
        <v>0</v>
      </c>
      <c r="W42" s="127">
        <f>IF(0=('COPUS data entry'!S41),0,1)</f>
        <v>0</v>
      </c>
      <c r="X42" s="127">
        <f>IF(0=('COPUS data entry'!S42),0,1)</f>
        <v>0</v>
      </c>
      <c r="Y42" s="127">
        <f>IF(0=('COPUS data entry'!S43),0,1)</f>
        <v>0</v>
      </c>
      <c r="Z42" s="127">
        <f>IF(0=('COPUS data entry'!S44),0,1)</f>
        <v>0</v>
      </c>
      <c r="AA42" s="127">
        <f>IF(0=('COPUS data entry'!S45),0,1)</f>
        <v>0</v>
      </c>
      <c r="AB42" s="127">
        <f>IF(0=('COPUS data entry'!S47),0,1)</f>
        <v>0</v>
      </c>
      <c r="AC42" s="127">
        <f>IF(0=('COPUS data entry'!S48),0,1)</f>
        <v>0</v>
      </c>
      <c r="AD42" s="127">
        <f>IF(0=('COPUS data entry'!S49),0,1)</f>
        <v>0</v>
      </c>
      <c r="AE42" s="127">
        <f>IF(0=('COPUS data entry'!S50),0,1)</f>
        <v>0</v>
      </c>
      <c r="AF42" s="127">
        <f>IF(0=('COPUS data entry'!S51),0,1)</f>
        <v>0</v>
      </c>
      <c r="AG42" s="127">
        <f>IF(0=('COPUS data entry'!S54),0,1)</f>
        <v>0</v>
      </c>
      <c r="AH42" s="127">
        <f>IF(0=('COPUS data entry'!S55),0,1)</f>
        <v>0</v>
      </c>
      <c r="AI42" s="127">
        <f>IF(0=('COPUS data entry'!S56),0,1)</f>
        <v>0</v>
      </c>
      <c r="AJ42" s="127">
        <f>IF(0=('COPUS data entry'!S57),0,1)</f>
        <v>0</v>
      </c>
      <c r="AK42" s="127">
        <f>IF(0=('COPUS data entry'!S58),0,1)</f>
        <v>0</v>
      </c>
      <c r="AL42" s="127">
        <f>IF(0=('COPUS data entry'!S60),0,1)</f>
        <v>0</v>
      </c>
      <c r="AM42" s="127">
        <f>IF(0=('COPUS data entry'!S61),0,1)</f>
        <v>0</v>
      </c>
      <c r="AN42" s="127">
        <f>IF(0=('COPUS data entry'!S62),0,1)</f>
        <v>0</v>
      </c>
      <c r="AO42" s="127">
        <f>IF(0=('COPUS data entry'!S63),0,1)</f>
        <v>0</v>
      </c>
      <c r="AP42" s="127">
        <f>IF(0=('COPUS data entry'!S64),0,1)</f>
        <v>0</v>
      </c>
      <c r="AQ42" s="127">
        <f>IF(0=('COPUS data entry'!S67),0,1)</f>
        <v>0</v>
      </c>
      <c r="AR42" s="127">
        <f>IF(0=('COPUS data entry'!S68),0,1)</f>
        <v>0</v>
      </c>
      <c r="AS42" s="127">
        <f>IF(0=('COPUS data entry'!S69),0,1)</f>
        <v>0</v>
      </c>
      <c r="AT42" s="127">
        <f>IF(0=('COPUS data entry'!S70),0,1)</f>
        <v>0</v>
      </c>
      <c r="AU42" s="127">
        <f>IF(0=('COPUS data entry'!S71),0,1)</f>
        <v>0</v>
      </c>
      <c r="AV42" s="127">
        <f>IF(0=('COPUS data entry'!S73),0,1)</f>
        <v>0</v>
      </c>
      <c r="AW42" s="127">
        <f>IF(0=('COPUS data entry'!S74),0,1)</f>
        <v>0</v>
      </c>
      <c r="AX42" s="127">
        <f>IF(0=('COPUS data entry'!S75),0,1)</f>
        <v>0</v>
      </c>
      <c r="AY42" s="127">
        <f>IF(0=('COPUS data entry'!S76),0,1)</f>
        <v>0</v>
      </c>
      <c r="AZ42" s="127">
        <f>IF(0=('COPUS data entry'!S77),0,1)</f>
        <v>0</v>
      </c>
      <c r="BA42" s="127">
        <f>IF(0=('COPUS data entry'!S79),0,1)</f>
        <v>0</v>
      </c>
      <c r="BB42" s="127">
        <f>IF(0=('COPUS data entry'!S80),0,1)</f>
        <v>0</v>
      </c>
      <c r="BC42" s="127">
        <f>IF(0=('COPUS data entry'!S81),0,1)</f>
        <v>0</v>
      </c>
      <c r="BD42" s="127">
        <f>IF(0=('COPUS data entry'!S82),0,1)</f>
        <v>0</v>
      </c>
      <c r="BE42" s="127">
        <f>IF(0=('COPUS data entry'!S83),0,1)</f>
        <v>0</v>
      </c>
    </row>
    <row r="43" spans="1:57" ht="15.75">
      <c r="A43" s="218"/>
      <c r="B43" s="126" t="s">
        <v>123</v>
      </c>
      <c r="C43" s="127">
        <f>IF(0=('COPUS data entry'!T16),0,1)</f>
        <v>0</v>
      </c>
      <c r="D43" s="127">
        <f>IF(0=('COPUS data entry'!T17),0,1)</f>
        <v>0</v>
      </c>
      <c r="E43" s="127">
        <f>IF(0=('COPUS data entry'!T18),0,1)</f>
        <v>0</v>
      </c>
      <c r="F43" s="127">
        <f>IF(0=('COPUS data entry'!T19),0,1)</f>
        <v>0</v>
      </c>
      <c r="G43" s="127">
        <f>IF(0=('COPUS data entry'!T20),0,1)</f>
        <v>0</v>
      </c>
      <c r="H43" s="127">
        <f>IF(0=('COPUS data entry'!T22),0,1)</f>
        <v>0</v>
      </c>
      <c r="I43" s="127">
        <f>IF(0=('COPUS data entry'!T23),0,1)</f>
        <v>0</v>
      </c>
      <c r="J43" s="127">
        <f>IF(0=('COPUS data entry'!T24),0,1)</f>
        <v>0</v>
      </c>
      <c r="K43" s="127">
        <f>IF(0=('COPUS data entry'!T25),0,1)</f>
        <v>0</v>
      </c>
      <c r="L43" s="127">
        <f>IF(0=('COPUS data entry'!T26),0,1)</f>
        <v>0</v>
      </c>
      <c r="M43" s="127">
        <f>IF(0=('COPUS data entry'!T28),0,1)</f>
        <v>0</v>
      </c>
      <c r="N43" s="127">
        <f>IF(0=('COPUS data entry'!T29),0,1)</f>
        <v>0</v>
      </c>
      <c r="O43" s="127">
        <f>IF(0=('COPUS data entry'!T30),0,1)</f>
        <v>0</v>
      </c>
      <c r="P43" s="127">
        <f>IF(0=('COPUS data entry'!T31),0,1)</f>
        <v>0</v>
      </c>
      <c r="Q43" s="127">
        <f>IF(0=('COPUS data entry'!T32),0,1)</f>
        <v>0</v>
      </c>
      <c r="R43" s="127">
        <f>IF(0=('COPUS data entry'!T35),0,1)</f>
        <v>0</v>
      </c>
      <c r="S43" s="127">
        <f>IF(0=('COPUS data entry'!T36),0,1)</f>
        <v>0</v>
      </c>
      <c r="T43" s="127">
        <f>IF(0=('COPUS data entry'!T37),0,1)</f>
        <v>0</v>
      </c>
      <c r="U43" s="127">
        <f>IF(0=('COPUS data entry'!T38),0,1)</f>
        <v>0</v>
      </c>
      <c r="V43" s="127">
        <f>IF(0=('COPUS data entry'!T39),0,1)</f>
        <v>0</v>
      </c>
      <c r="W43" s="127">
        <f>IF(0=('COPUS data entry'!T41),0,1)</f>
        <v>0</v>
      </c>
      <c r="X43" s="127">
        <f>IF(0=('COPUS data entry'!T42),0,1)</f>
        <v>0</v>
      </c>
      <c r="Y43" s="127">
        <f>IF(0=('COPUS data entry'!T43),0,1)</f>
        <v>0</v>
      </c>
      <c r="Z43" s="127">
        <f>IF(0=('COPUS data entry'!T44),0,1)</f>
        <v>0</v>
      </c>
      <c r="AA43" s="127">
        <f>IF(0=('COPUS data entry'!T45),0,1)</f>
        <v>0</v>
      </c>
      <c r="AB43" s="127">
        <f>IF(0=('COPUS data entry'!T47),0,1)</f>
        <v>0</v>
      </c>
      <c r="AC43" s="127">
        <f>IF(0=('COPUS data entry'!T48),0,1)</f>
        <v>0</v>
      </c>
      <c r="AD43" s="127">
        <f>IF(0=('COPUS data entry'!T49),0,1)</f>
        <v>0</v>
      </c>
      <c r="AE43" s="127">
        <f>IF(0=('COPUS data entry'!T50),0,1)</f>
        <v>0</v>
      </c>
      <c r="AF43" s="127">
        <f>IF(0=('COPUS data entry'!T51),0,1)</f>
        <v>0</v>
      </c>
      <c r="AG43" s="127">
        <f>IF(0=('COPUS data entry'!T54),0,1)</f>
        <v>0</v>
      </c>
      <c r="AH43" s="127">
        <f>IF(0=('COPUS data entry'!T55),0,1)</f>
        <v>0</v>
      </c>
      <c r="AI43" s="127">
        <f>IF(0=('COPUS data entry'!T56),0,1)</f>
        <v>0</v>
      </c>
      <c r="AJ43" s="127">
        <f>IF(0=('COPUS data entry'!T57),0,1)</f>
        <v>0</v>
      </c>
      <c r="AK43" s="127">
        <f>IF(0=('COPUS data entry'!T58),0,1)</f>
        <v>0</v>
      </c>
      <c r="AL43" s="127">
        <f>IF(0=('COPUS data entry'!T60),0,1)</f>
        <v>0</v>
      </c>
      <c r="AM43" s="127">
        <f>IF(0=('COPUS data entry'!T61),0,1)</f>
        <v>0</v>
      </c>
      <c r="AN43" s="127">
        <f>IF(0=('COPUS data entry'!T62),0,1)</f>
        <v>0</v>
      </c>
      <c r="AO43" s="127">
        <f>IF(0=('COPUS data entry'!T63),0,1)</f>
        <v>0</v>
      </c>
      <c r="AP43" s="127">
        <f>IF(0=('COPUS data entry'!T64),0,1)</f>
        <v>0</v>
      </c>
      <c r="AQ43" s="127">
        <f>IF(0=('COPUS data entry'!T67),0,1)</f>
        <v>0</v>
      </c>
      <c r="AR43" s="127">
        <f>IF(0=('COPUS data entry'!T68),0,1)</f>
        <v>0</v>
      </c>
      <c r="AS43" s="127">
        <f>IF(0=('COPUS data entry'!T69),0,1)</f>
        <v>0</v>
      </c>
      <c r="AT43" s="127">
        <f>IF(0=('COPUS data entry'!T70),0,1)</f>
        <v>0</v>
      </c>
      <c r="AU43" s="127">
        <f>IF(0=('COPUS data entry'!T71),0,1)</f>
        <v>0</v>
      </c>
      <c r="AV43" s="127">
        <f>IF(0=('COPUS data entry'!T73),0,1)</f>
        <v>0</v>
      </c>
      <c r="AW43" s="127">
        <f>IF(0=('COPUS data entry'!T74),0,1)</f>
        <v>0</v>
      </c>
      <c r="AX43" s="127">
        <f>IF(0=('COPUS data entry'!T75),0,1)</f>
        <v>0</v>
      </c>
      <c r="AY43" s="127">
        <f>IF(0=('COPUS data entry'!T76),0,1)</f>
        <v>0</v>
      </c>
      <c r="AZ43" s="127">
        <f>IF(0=('COPUS data entry'!T77),0,1)</f>
        <v>0</v>
      </c>
      <c r="BA43" s="127">
        <f>IF(0=('COPUS data entry'!T79),0,1)</f>
        <v>0</v>
      </c>
      <c r="BB43" s="127">
        <f>IF(0=('COPUS data entry'!T80),0,1)</f>
        <v>0</v>
      </c>
      <c r="BC43" s="127">
        <f>IF(0=('COPUS data entry'!T81),0,1)</f>
        <v>0</v>
      </c>
      <c r="BD43" s="127">
        <f>IF(0=('COPUS data entry'!T82),0,1)</f>
        <v>0</v>
      </c>
      <c r="BE43" s="127">
        <f>IF(0=('COPUS data entry'!T83),0,1)</f>
        <v>0</v>
      </c>
    </row>
    <row r="44" spans="1:57" ht="15.75">
      <c r="A44" s="218"/>
      <c r="B44" s="126" t="s">
        <v>106</v>
      </c>
      <c r="C44" s="127">
        <f>IF(0=('COPUS data entry'!U16),0,1)</f>
        <v>0</v>
      </c>
      <c r="D44" s="127">
        <f>IF(0=('COPUS data entry'!U17),0,1)</f>
        <v>0</v>
      </c>
      <c r="E44" s="127">
        <f>IF(0=('COPUS data entry'!U18),0,1)</f>
        <v>0</v>
      </c>
      <c r="F44" s="127">
        <f>IF(0=('COPUS data entry'!U19),0,1)</f>
        <v>0</v>
      </c>
      <c r="G44" s="127">
        <f>IF(0=('COPUS data entry'!U20),0,1)</f>
        <v>0</v>
      </c>
      <c r="H44" s="127">
        <f>IF(0=('COPUS data entry'!U22),0,1)</f>
        <v>0</v>
      </c>
      <c r="I44" s="127">
        <f>IF(0=('COPUS data entry'!U23),0,1)</f>
        <v>0</v>
      </c>
      <c r="J44" s="127">
        <f>IF(0=('COPUS data entry'!U24),0,1)</f>
        <v>0</v>
      </c>
      <c r="K44" s="127">
        <f>IF(0=('COPUS data entry'!U25),0,1)</f>
        <v>0</v>
      </c>
      <c r="L44" s="127">
        <f>IF(0=('COPUS data entry'!U26),0,1)</f>
        <v>0</v>
      </c>
      <c r="M44" s="127">
        <f>IF(0=('COPUS data entry'!U28),0,1)</f>
        <v>0</v>
      </c>
      <c r="N44" s="127">
        <f>IF(0=('COPUS data entry'!U29),0,1)</f>
        <v>0</v>
      </c>
      <c r="O44" s="127">
        <f>IF(0=('COPUS data entry'!U30),0,1)</f>
        <v>0</v>
      </c>
      <c r="P44" s="127">
        <f>IF(0=('COPUS data entry'!U31),0,1)</f>
        <v>0</v>
      </c>
      <c r="Q44" s="127">
        <f>IF(0=('COPUS data entry'!U32),0,1)</f>
        <v>0</v>
      </c>
      <c r="R44" s="127">
        <f>IF(0=('COPUS data entry'!U35),0,1)</f>
        <v>0</v>
      </c>
      <c r="S44" s="127">
        <f>IF(0=('COPUS data entry'!U36),0,1)</f>
        <v>0</v>
      </c>
      <c r="T44" s="127">
        <f>IF(0=('COPUS data entry'!U37),0,1)</f>
        <v>0</v>
      </c>
      <c r="U44" s="127">
        <f>IF(0=('COPUS data entry'!U38),0,1)</f>
        <v>0</v>
      </c>
      <c r="V44" s="127">
        <f>IF(0=('COPUS data entry'!U39),0,1)</f>
        <v>0</v>
      </c>
      <c r="W44" s="127">
        <f>IF(0=('COPUS data entry'!U41),0,1)</f>
        <v>0</v>
      </c>
      <c r="X44" s="127">
        <f>IF(0=('COPUS data entry'!U42),0,1)</f>
        <v>0</v>
      </c>
      <c r="Y44" s="127">
        <f>IF(0=('COPUS data entry'!U43),0,1)</f>
        <v>0</v>
      </c>
      <c r="Z44" s="127">
        <f>IF(0=('COPUS data entry'!U44),0,1)</f>
        <v>0</v>
      </c>
      <c r="AA44" s="127">
        <f>IF(0=('COPUS data entry'!U45),0,1)</f>
        <v>0</v>
      </c>
      <c r="AB44" s="127">
        <f>IF(0=('COPUS data entry'!U47),0,1)</f>
        <v>0</v>
      </c>
      <c r="AC44" s="127">
        <f>IF(0=('COPUS data entry'!U48),0,1)</f>
        <v>0</v>
      </c>
      <c r="AD44" s="127">
        <f>IF(0=('COPUS data entry'!U49),0,1)</f>
        <v>0</v>
      </c>
      <c r="AE44" s="127">
        <f>IF(0=('COPUS data entry'!U50),0,1)</f>
        <v>0</v>
      </c>
      <c r="AF44" s="127">
        <f>IF(0=('COPUS data entry'!U51),0,1)</f>
        <v>0</v>
      </c>
      <c r="AG44" s="127">
        <f>IF(0=('COPUS data entry'!U54),0,1)</f>
        <v>0</v>
      </c>
      <c r="AH44" s="127">
        <f>IF(0=('COPUS data entry'!U55),0,1)</f>
        <v>0</v>
      </c>
      <c r="AI44" s="127">
        <f>IF(0=('COPUS data entry'!U56),0,1)</f>
        <v>0</v>
      </c>
      <c r="AJ44" s="127">
        <f>IF(0=('COPUS data entry'!U57),0,1)</f>
        <v>0</v>
      </c>
      <c r="AK44" s="127">
        <f>IF(0=('COPUS data entry'!U58),0,1)</f>
        <v>0</v>
      </c>
      <c r="AL44" s="127">
        <f>IF(0=('COPUS data entry'!U60),0,1)</f>
        <v>0</v>
      </c>
      <c r="AM44" s="127">
        <f>IF(0=('COPUS data entry'!U61),0,1)</f>
        <v>0</v>
      </c>
      <c r="AN44" s="127">
        <f>IF(0=('COPUS data entry'!U62),0,1)</f>
        <v>0</v>
      </c>
      <c r="AO44" s="127">
        <f>IF(0=('COPUS data entry'!U63),0,1)</f>
        <v>0</v>
      </c>
      <c r="AP44" s="127">
        <f>IF(0=('COPUS data entry'!U64),0,1)</f>
        <v>0</v>
      </c>
      <c r="AQ44" s="127">
        <f>IF(0=('COPUS data entry'!U67),0,1)</f>
        <v>0</v>
      </c>
      <c r="AR44" s="127">
        <f>IF(0=('COPUS data entry'!U68),0,1)</f>
        <v>0</v>
      </c>
      <c r="AS44" s="127">
        <f>IF(0=('COPUS data entry'!U69),0,1)</f>
        <v>0</v>
      </c>
      <c r="AT44" s="127">
        <f>IF(0=('COPUS data entry'!U70),0,1)</f>
        <v>0</v>
      </c>
      <c r="AU44" s="127">
        <f>IF(0=('COPUS data entry'!U71),0,1)</f>
        <v>0</v>
      </c>
      <c r="AV44" s="127">
        <f>IF(0=('COPUS data entry'!U73),0,1)</f>
        <v>0</v>
      </c>
      <c r="AW44" s="127">
        <f>IF(0=('COPUS data entry'!U74),0,1)</f>
        <v>0</v>
      </c>
      <c r="AX44" s="127">
        <f>IF(0=('COPUS data entry'!U75),0,1)</f>
        <v>0</v>
      </c>
      <c r="AY44" s="127">
        <f>IF(0=('COPUS data entry'!U76),0,1)</f>
        <v>0</v>
      </c>
      <c r="AZ44" s="127">
        <f>IF(0=('COPUS data entry'!U77),0,1)</f>
        <v>0</v>
      </c>
      <c r="BA44" s="127">
        <f>IF(0=('COPUS data entry'!U79),0,1)</f>
        <v>0</v>
      </c>
      <c r="BB44" s="127">
        <f>IF(0=('COPUS data entry'!U80),0,1)</f>
        <v>0</v>
      </c>
      <c r="BC44" s="127">
        <f>IF(0=('COPUS data entry'!U81),0,1)</f>
        <v>0</v>
      </c>
      <c r="BD44" s="127">
        <f>IF(0=('COPUS data entry'!U82),0,1)</f>
        <v>0</v>
      </c>
      <c r="BE44" s="127">
        <f>IF(0=('COPUS data entry'!U83),0,1)</f>
        <v>0</v>
      </c>
    </row>
    <row r="45" spans="1:57" ht="15.75">
      <c r="A45" s="218"/>
      <c r="B45" s="126" t="s">
        <v>124</v>
      </c>
      <c r="C45" s="127">
        <f>IF(0=('COPUS data entry'!V16),0,1)</f>
        <v>0</v>
      </c>
      <c r="D45" s="127">
        <f>IF(0=('COPUS data entry'!V17),0,1)</f>
        <v>0</v>
      </c>
      <c r="E45" s="127">
        <f>IF(0=('COPUS data entry'!V18),0,1)</f>
        <v>0</v>
      </c>
      <c r="F45" s="127">
        <f>IF(0=('COPUS data entry'!V19),0,1)</f>
        <v>0</v>
      </c>
      <c r="G45" s="127">
        <f>IF(0=('COPUS data entry'!V20),0,1)</f>
        <v>0</v>
      </c>
      <c r="H45" s="127">
        <f>IF(0=('COPUS data entry'!V22),0,1)</f>
        <v>0</v>
      </c>
      <c r="I45" s="127">
        <f>IF(0=('COPUS data entry'!V23),0,1)</f>
        <v>0</v>
      </c>
      <c r="J45" s="127">
        <f>IF(0=('COPUS data entry'!V24),0,1)</f>
        <v>0</v>
      </c>
      <c r="K45" s="127">
        <f>IF(0=('COPUS data entry'!V25),0,1)</f>
        <v>0</v>
      </c>
      <c r="L45" s="127">
        <f>IF(0=('COPUS data entry'!V26),0,1)</f>
        <v>0</v>
      </c>
      <c r="M45" s="127">
        <f>IF(0=('COPUS data entry'!V28),0,1)</f>
        <v>0</v>
      </c>
      <c r="N45" s="127">
        <f>IF(0=('COPUS data entry'!V29),0,1)</f>
        <v>0</v>
      </c>
      <c r="O45" s="127">
        <f>IF(0=('COPUS data entry'!V30),0,1)</f>
        <v>0</v>
      </c>
      <c r="P45" s="127">
        <f>IF(0=('COPUS data entry'!V31),0,1)</f>
        <v>0</v>
      </c>
      <c r="Q45" s="127">
        <f>IF(0=('COPUS data entry'!V32),0,1)</f>
        <v>0</v>
      </c>
      <c r="R45" s="127">
        <f>IF(0=('COPUS data entry'!V35),0,1)</f>
        <v>0</v>
      </c>
      <c r="S45" s="127">
        <f>IF(0=('COPUS data entry'!V36),0,1)</f>
        <v>0</v>
      </c>
      <c r="T45" s="127">
        <f>IF(0=('COPUS data entry'!V37),0,1)</f>
        <v>0</v>
      </c>
      <c r="U45" s="127">
        <f>IF(0=('COPUS data entry'!V38),0,1)</f>
        <v>0</v>
      </c>
      <c r="V45" s="127">
        <f>IF(0=('COPUS data entry'!V39),0,1)</f>
        <v>0</v>
      </c>
      <c r="W45" s="127">
        <f>IF(0=('COPUS data entry'!V41),0,1)</f>
        <v>0</v>
      </c>
      <c r="X45" s="127">
        <f>IF(0=('COPUS data entry'!V42),0,1)</f>
        <v>0</v>
      </c>
      <c r="Y45" s="127">
        <f>IF(0=('COPUS data entry'!V43),0,1)</f>
        <v>0</v>
      </c>
      <c r="Z45" s="127">
        <f>IF(0=('COPUS data entry'!V44),0,1)</f>
        <v>0</v>
      </c>
      <c r="AA45" s="127">
        <f>IF(0=('COPUS data entry'!V45),0,1)</f>
        <v>0</v>
      </c>
      <c r="AB45" s="127">
        <f>IF(0=('COPUS data entry'!V47),0,1)</f>
        <v>0</v>
      </c>
      <c r="AC45" s="127">
        <f>IF(0=('COPUS data entry'!V48),0,1)</f>
        <v>0</v>
      </c>
      <c r="AD45" s="127">
        <f>IF(0=('COPUS data entry'!V49),0,1)</f>
        <v>0</v>
      </c>
      <c r="AE45" s="127">
        <f>IF(0=('COPUS data entry'!V50),0,1)</f>
        <v>0</v>
      </c>
      <c r="AF45" s="127">
        <f>IF(0=('COPUS data entry'!V51),0,1)</f>
        <v>0</v>
      </c>
      <c r="AG45" s="127">
        <f>IF(0=('COPUS data entry'!V54),0,1)</f>
        <v>0</v>
      </c>
      <c r="AH45" s="127">
        <f>IF(0=('COPUS data entry'!V55),0,1)</f>
        <v>0</v>
      </c>
      <c r="AI45" s="127">
        <f>IF(0=('COPUS data entry'!V56),0,1)</f>
        <v>0</v>
      </c>
      <c r="AJ45" s="127">
        <f>IF(0=('COPUS data entry'!V57),0,1)</f>
        <v>0</v>
      </c>
      <c r="AK45" s="127">
        <f>IF(0=('COPUS data entry'!V58),0,1)</f>
        <v>0</v>
      </c>
      <c r="AL45" s="127">
        <f>IF(0=('COPUS data entry'!V60),0,1)</f>
        <v>0</v>
      </c>
      <c r="AM45" s="127">
        <f>IF(0=('COPUS data entry'!V61),0,1)</f>
        <v>0</v>
      </c>
      <c r="AN45" s="127">
        <f>IF(0=('COPUS data entry'!V62),0,1)</f>
        <v>0</v>
      </c>
      <c r="AO45" s="127">
        <f>IF(0=('COPUS data entry'!V63),0,1)</f>
        <v>0</v>
      </c>
      <c r="AP45" s="127">
        <f>IF(0=('COPUS data entry'!V64),0,1)</f>
        <v>0</v>
      </c>
      <c r="AQ45" s="127">
        <f>IF(0=('COPUS data entry'!V67),0,1)</f>
        <v>0</v>
      </c>
      <c r="AR45" s="127">
        <f>IF(0=('COPUS data entry'!V68),0,1)</f>
        <v>0</v>
      </c>
      <c r="AS45" s="127">
        <f>IF(0=('COPUS data entry'!V69),0,1)</f>
        <v>0</v>
      </c>
      <c r="AT45" s="127">
        <f>IF(0=('COPUS data entry'!V70),0,1)</f>
        <v>0</v>
      </c>
      <c r="AU45" s="127">
        <f>IF(0=('COPUS data entry'!V71),0,1)</f>
        <v>0</v>
      </c>
      <c r="AV45" s="127">
        <f>IF(0=('COPUS data entry'!V73),0,1)</f>
        <v>0</v>
      </c>
      <c r="AW45" s="127">
        <f>IF(0=('COPUS data entry'!V74),0,1)</f>
        <v>0</v>
      </c>
      <c r="AX45" s="127">
        <f>IF(0=('COPUS data entry'!V75),0,1)</f>
        <v>0</v>
      </c>
      <c r="AY45" s="127">
        <f>IF(0=('COPUS data entry'!V76),0,1)</f>
        <v>0</v>
      </c>
      <c r="AZ45" s="127">
        <f>IF(0=('COPUS data entry'!V77),0,1)</f>
        <v>0</v>
      </c>
      <c r="BA45" s="127">
        <f>IF(0=('COPUS data entry'!V79),0,1)</f>
        <v>0</v>
      </c>
      <c r="BB45" s="127">
        <f>IF(0=('COPUS data entry'!V80),0,1)</f>
        <v>0</v>
      </c>
      <c r="BC45" s="127">
        <f>IF(0=('COPUS data entry'!V81),0,1)</f>
        <v>0</v>
      </c>
      <c r="BD45" s="127">
        <f>IF(0=('COPUS data entry'!V82),0,1)</f>
        <v>0</v>
      </c>
      <c r="BE45" s="127">
        <f>IF(0=('COPUS data entry'!V83),0,1)</f>
        <v>0</v>
      </c>
    </row>
    <row r="46" spans="1:57" ht="15.75">
      <c r="A46" s="218"/>
      <c r="B46" s="126" t="s">
        <v>125</v>
      </c>
      <c r="C46" s="127">
        <f>IF(0=('COPUS data entry'!W16),0,1)</f>
        <v>0</v>
      </c>
      <c r="D46" s="127">
        <f>IF(0=('COPUS data entry'!W17),0,1)</f>
        <v>0</v>
      </c>
      <c r="E46" s="127">
        <f>IF(0=('COPUS data entry'!W18),0,1)</f>
        <v>0</v>
      </c>
      <c r="F46" s="127">
        <f>IF(0=('COPUS data entry'!W19),0,1)</f>
        <v>0</v>
      </c>
      <c r="G46" s="127">
        <f>IF(0=('COPUS data entry'!W20),0,1)</f>
        <v>0</v>
      </c>
      <c r="H46" s="127">
        <f>IF(0=('COPUS data entry'!W22),0,1)</f>
        <v>0</v>
      </c>
      <c r="I46" s="127">
        <f>IF(0=('COPUS data entry'!W23),0,1)</f>
        <v>0</v>
      </c>
      <c r="J46" s="127">
        <f>IF(0=('COPUS data entry'!W24),0,1)</f>
        <v>0</v>
      </c>
      <c r="K46" s="127">
        <f>IF(0=('COPUS data entry'!W25),0,1)</f>
        <v>0</v>
      </c>
      <c r="L46" s="127">
        <f>IF(0=('COPUS data entry'!W26),0,1)</f>
        <v>0</v>
      </c>
      <c r="M46" s="127">
        <f>IF(0=('COPUS data entry'!W28),0,1)</f>
        <v>0</v>
      </c>
      <c r="N46" s="127">
        <f>IF(0=('COPUS data entry'!W29),0,1)</f>
        <v>0</v>
      </c>
      <c r="O46" s="127">
        <f>IF(0=('COPUS data entry'!W30),0,1)</f>
        <v>0</v>
      </c>
      <c r="P46" s="127">
        <f>IF(0=('COPUS data entry'!W31),0,1)</f>
        <v>0</v>
      </c>
      <c r="Q46" s="127">
        <f>IF(0=('COPUS data entry'!W32),0,1)</f>
        <v>0</v>
      </c>
      <c r="R46" s="127">
        <f>IF(0=('COPUS data entry'!W35),0,1)</f>
        <v>0</v>
      </c>
      <c r="S46" s="127">
        <f>IF(0=('COPUS data entry'!W36),0,1)</f>
        <v>0</v>
      </c>
      <c r="T46" s="127">
        <f>IF(0=('COPUS data entry'!W37),0,1)</f>
        <v>0</v>
      </c>
      <c r="U46" s="127">
        <f>IF(0=('COPUS data entry'!W38),0,1)</f>
        <v>0</v>
      </c>
      <c r="V46" s="127">
        <f>IF(0=('COPUS data entry'!W39),0,1)</f>
        <v>0</v>
      </c>
      <c r="W46" s="127">
        <f>IF(0=('COPUS data entry'!W41),0,1)</f>
        <v>0</v>
      </c>
      <c r="X46" s="127">
        <f>IF(0=('COPUS data entry'!W42),0,1)</f>
        <v>0</v>
      </c>
      <c r="Y46" s="127">
        <f>IF(0=('COPUS data entry'!W43),0,1)</f>
        <v>0</v>
      </c>
      <c r="Z46" s="127">
        <f>IF(0=('COPUS data entry'!W44),0,1)</f>
        <v>0</v>
      </c>
      <c r="AA46" s="127">
        <f>IF(0=('COPUS data entry'!W45),0,1)</f>
        <v>0</v>
      </c>
      <c r="AB46" s="127">
        <f>IF(0=('COPUS data entry'!W47),0,1)</f>
        <v>0</v>
      </c>
      <c r="AC46" s="127">
        <f>IF(0=('COPUS data entry'!W48),0,1)</f>
        <v>0</v>
      </c>
      <c r="AD46" s="127">
        <f>IF(0=('COPUS data entry'!W49),0,1)</f>
        <v>0</v>
      </c>
      <c r="AE46" s="127">
        <f>IF(0=('COPUS data entry'!W50),0,1)</f>
        <v>0</v>
      </c>
      <c r="AF46" s="127">
        <f>IF(0=('COPUS data entry'!W51),0,1)</f>
        <v>0</v>
      </c>
      <c r="AG46" s="127">
        <f>IF(0=('COPUS data entry'!W54),0,1)</f>
        <v>0</v>
      </c>
      <c r="AH46" s="127">
        <f>IF(0=('COPUS data entry'!W55),0,1)</f>
        <v>0</v>
      </c>
      <c r="AI46" s="127">
        <f>IF(0=('COPUS data entry'!W56),0,1)</f>
        <v>0</v>
      </c>
      <c r="AJ46" s="127">
        <f>IF(0=('COPUS data entry'!W57),0,1)</f>
        <v>0</v>
      </c>
      <c r="AK46" s="127">
        <f>IF(0=('COPUS data entry'!W58),0,1)</f>
        <v>0</v>
      </c>
      <c r="AL46" s="127">
        <f>IF(0=('COPUS data entry'!W60),0,1)</f>
        <v>0</v>
      </c>
      <c r="AM46" s="127">
        <f>IF(0=('COPUS data entry'!W61),0,1)</f>
        <v>0</v>
      </c>
      <c r="AN46" s="127">
        <f>IF(0=('COPUS data entry'!W62),0,1)</f>
        <v>0</v>
      </c>
      <c r="AO46" s="127">
        <f>IF(0=('COPUS data entry'!W63),0,1)</f>
        <v>0</v>
      </c>
      <c r="AP46" s="127">
        <f>IF(0=('COPUS data entry'!W64),0,1)</f>
        <v>0</v>
      </c>
      <c r="AQ46" s="127">
        <f>IF(0=('COPUS data entry'!W67),0,1)</f>
        <v>0</v>
      </c>
      <c r="AR46" s="127">
        <f>IF(0=('COPUS data entry'!W68),0,1)</f>
        <v>0</v>
      </c>
      <c r="AS46" s="127">
        <f>IF(0=('COPUS data entry'!W69),0,1)</f>
        <v>0</v>
      </c>
      <c r="AT46" s="127">
        <f>IF(0=('COPUS data entry'!W70),0,1)</f>
        <v>0</v>
      </c>
      <c r="AU46" s="127">
        <f>IF(0=('COPUS data entry'!W71),0,1)</f>
        <v>0</v>
      </c>
      <c r="AV46" s="127">
        <f>IF(0=('COPUS data entry'!W73),0,1)</f>
        <v>0</v>
      </c>
      <c r="AW46" s="127">
        <f>IF(0=('COPUS data entry'!W74),0,1)</f>
        <v>0</v>
      </c>
      <c r="AX46" s="127">
        <f>IF(0=('COPUS data entry'!W75),0,1)</f>
        <v>0</v>
      </c>
      <c r="AY46" s="127">
        <f>IF(0=('COPUS data entry'!W76),0,1)</f>
        <v>0</v>
      </c>
      <c r="AZ46" s="127">
        <f>IF(0=('COPUS data entry'!W77),0,1)</f>
        <v>0</v>
      </c>
      <c r="BA46" s="127">
        <f>IF(0=('COPUS data entry'!W79),0,1)</f>
        <v>0</v>
      </c>
      <c r="BB46" s="127">
        <f>IF(0=('COPUS data entry'!W80),0,1)</f>
        <v>0</v>
      </c>
      <c r="BC46" s="127">
        <f>IF(0=('COPUS data entry'!W81),0,1)</f>
        <v>0</v>
      </c>
      <c r="BD46" s="127">
        <f>IF(0=('COPUS data entry'!W82),0,1)</f>
        <v>0</v>
      </c>
      <c r="BE46" s="127">
        <f>IF(0=('COPUS data entry'!W83),0,1)</f>
        <v>0</v>
      </c>
    </row>
    <row r="47" spans="1:57" ht="15.75">
      <c r="A47" s="218"/>
      <c r="B47" s="126" t="s">
        <v>126</v>
      </c>
      <c r="C47" s="127">
        <f>IF(0=('COPUS data entry'!X16),0,1)</f>
        <v>0</v>
      </c>
      <c r="D47" s="127">
        <f>IF(0=('COPUS data entry'!X17),0,1)</f>
        <v>0</v>
      </c>
      <c r="E47" s="127">
        <f>IF(0=('COPUS data entry'!X18),0,1)</f>
        <v>0</v>
      </c>
      <c r="F47" s="127">
        <f>IF(0=('COPUS data entry'!X19),0,1)</f>
        <v>0</v>
      </c>
      <c r="G47" s="127">
        <f>IF(0=('COPUS data entry'!X20),0,1)</f>
        <v>0</v>
      </c>
      <c r="H47" s="127">
        <f>IF(0=('COPUS data entry'!X22),0,1)</f>
        <v>0</v>
      </c>
      <c r="I47" s="127">
        <f>IF(0=('COPUS data entry'!X23),0,1)</f>
        <v>0</v>
      </c>
      <c r="J47" s="127">
        <f>IF(0=('COPUS data entry'!X24),0,1)</f>
        <v>0</v>
      </c>
      <c r="K47" s="127">
        <f>IF(0=('COPUS data entry'!X25),0,1)</f>
        <v>0</v>
      </c>
      <c r="L47" s="127">
        <f>IF(0=('COPUS data entry'!X26),0,1)</f>
        <v>0</v>
      </c>
      <c r="M47" s="127">
        <f>IF(0=('COPUS data entry'!X28),0,1)</f>
        <v>0</v>
      </c>
      <c r="N47" s="127">
        <f>IF(0=('COPUS data entry'!X29),0,1)</f>
        <v>0</v>
      </c>
      <c r="O47" s="127">
        <f>IF(0=('COPUS data entry'!X30),0,1)</f>
        <v>0</v>
      </c>
      <c r="P47" s="127">
        <f>IF(0=('COPUS data entry'!X31),0,1)</f>
        <v>0</v>
      </c>
      <c r="Q47" s="127">
        <f>IF(0=('COPUS data entry'!X32),0,1)</f>
        <v>0</v>
      </c>
      <c r="R47" s="127">
        <f>IF(0=('COPUS data entry'!X35),0,1)</f>
        <v>0</v>
      </c>
      <c r="S47" s="127">
        <f>IF(0=('COPUS data entry'!X36),0,1)</f>
        <v>0</v>
      </c>
      <c r="T47" s="127">
        <f>IF(0=('COPUS data entry'!X37),0,1)</f>
        <v>0</v>
      </c>
      <c r="U47" s="127">
        <f>IF(0=('COPUS data entry'!X38),0,1)</f>
        <v>0</v>
      </c>
      <c r="V47" s="127">
        <f>IF(0=('COPUS data entry'!X39),0,1)</f>
        <v>0</v>
      </c>
      <c r="W47" s="127">
        <f>IF(0=('COPUS data entry'!X41),0,1)</f>
        <v>0</v>
      </c>
      <c r="X47" s="127">
        <f>IF(0=('COPUS data entry'!X42),0,1)</f>
        <v>0</v>
      </c>
      <c r="Y47" s="127">
        <f>IF(0=('COPUS data entry'!X43),0,1)</f>
        <v>0</v>
      </c>
      <c r="Z47" s="127">
        <f>IF(0=('COPUS data entry'!X44),0,1)</f>
        <v>0</v>
      </c>
      <c r="AA47" s="127">
        <f>IF(0=('COPUS data entry'!X45),0,1)</f>
        <v>0</v>
      </c>
      <c r="AB47" s="127">
        <f>IF(0=('COPUS data entry'!X47),0,1)</f>
        <v>0</v>
      </c>
      <c r="AC47" s="127">
        <f>IF(0=('COPUS data entry'!X48),0,1)</f>
        <v>0</v>
      </c>
      <c r="AD47" s="127">
        <f>IF(0=('COPUS data entry'!X49),0,1)</f>
        <v>0</v>
      </c>
      <c r="AE47" s="127">
        <f>IF(0=('COPUS data entry'!X50),0,1)</f>
        <v>0</v>
      </c>
      <c r="AF47" s="127">
        <f>IF(0=('COPUS data entry'!X51),0,1)</f>
        <v>0</v>
      </c>
      <c r="AG47" s="127">
        <f>IF(0=('COPUS data entry'!X54),0,1)</f>
        <v>0</v>
      </c>
      <c r="AH47" s="127">
        <f>IF(0=('COPUS data entry'!X55),0,1)</f>
        <v>0</v>
      </c>
      <c r="AI47" s="127">
        <f>IF(0=('COPUS data entry'!X56),0,1)</f>
        <v>0</v>
      </c>
      <c r="AJ47" s="127">
        <f>IF(0=('COPUS data entry'!X57),0,1)</f>
        <v>0</v>
      </c>
      <c r="AK47" s="127">
        <f>IF(0=('COPUS data entry'!X58),0,1)</f>
        <v>0</v>
      </c>
      <c r="AL47" s="127">
        <f>IF(0=('COPUS data entry'!X60),0,1)</f>
        <v>0</v>
      </c>
      <c r="AM47" s="127">
        <f>IF(0=('COPUS data entry'!X61),0,1)</f>
        <v>0</v>
      </c>
      <c r="AN47" s="127">
        <f>IF(0=('COPUS data entry'!X62),0,1)</f>
        <v>0</v>
      </c>
      <c r="AO47" s="127">
        <f>IF(0=('COPUS data entry'!X63),0,1)</f>
        <v>0</v>
      </c>
      <c r="AP47" s="127">
        <f>IF(0=('COPUS data entry'!X64),0,1)</f>
        <v>0</v>
      </c>
      <c r="AQ47" s="127">
        <f>IF(0=('COPUS data entry'!X67),0,1)</f>
        <v>0</v>
      </c>
      <c r="AR47" s="127">
        <f>IF(0=('COPUS data entry'!X68),0,1)</f>
        <v>0</v>
      </c>
      <c r="AS47" s="127">
        <f>IF(0=('COPUS data entry'!X69),0,1)</f>
        <v>0</v>
      </c>
      <c r="AT47" s="127">
        <f>IF(0=('COPUS data entry'!X70),0,1)</f>
        <v>0</v>
      </c>
      <c r="AU47" s="127">
        <f>IF(0=('COPUS data entry'!X71),0,1)</f>
        <v>0</v>
      </c>
      <c r="AV47" s="127">
        <f>IF(0=('COPUS data entry'!X73),0,1)</f>
        <v>0</v>
      </c>
      <c r="AW47" s="127">
        <f>IF(0=('COPUS data entry'!X74),0,1)</f>
        <v>0</v>
      </c>
      <c r="AX47" s="127">
        <f>IF(0=('COPUS data entry'!X75),0,1)</f>
        <v>0</v>
      </c>
      <c r="AY47" s="127">
        <f>IF(0=('COPUS data entry'!X76),0,1)</f>
        <v>0</v>
      </c>
      <c r="AZ47" s="127">
        <f>IF(0=('COPUS data entry'!X77),0,1)</f>
        <v>0</v>
      </c>
      <c r="BA47" s="127">
        <f>IF(0=('COPUS data entry'!X79),0,1)</f>
        <v>0</v>
      </c>
      <c r="BB47" s="127">
        <f>IF(0=('COPUS data entry'!X80),0,1)</f>
        <v>0</v>
      </c>
      <c r="BC47" s="127">
        <f>IF(0=('COPUS data entry'!X81),0,1)</f>
        <v>0</v>
      </c>
      <c r="BD47" s="127">
        <f>IF(0=('COPUS data entry'!X82),0,1)</f>
        <v>0</v>
      </c>
      <c r="BE47" s="127">
        <f>IF(0=('COPUS data entry'!X83),0,1)</f>
        <v>0</v>
      </c>
    </row>
    <row r="48" spans="1:57" ht="15.75">
      <c r="A48" s="218"/>
      <c r="B48" s="126" t="s">
        <v>116</v>
      </c>
      <c r="C48" s="127">
        <f>IF(0=('COPUS data entry'!Y16),0,1)</f>
        <v>0</v>
      </c>
      <c r="D48" s="127">
        <f>IF(0=('COPUS data entry'!Y17),0,1)</f>
        <v>0</v>
      </c>
      <c r="E48" s="127">
        <f>IF(0=('COPUS data entry'!Y18),0,1)</f>
        <v>0</v>
      </c>
      <c r="F48" s="127">
        <f>IF(0=('COPUS data entry'!Y19),0,1)</f>
        <v>0</v>
      </c>
      <c r="G48" s="127">
        <f>IF(0=('COPUS data entry'!Y20),0,1)</f>
        <v>0</v>
      </c>
      <c r="H48" s="127">
        <f>IF(0=('COPUS data entry'!Y22),0,1)</f>
        <v>0</v>
      </c>
      <c r="I48" s="127">
        <f>IF(0=('COPUS data entry'!Y23),0,1)</f>
        <v>0</v>
      </c>
      <c r="J48" s="127">
        <f>IF(0=('COPUS data entry'!Y24),0,1)</f>
        <v>0</v>
      </c>
      <c r="K48" s="127">
        <f>IF(0=('COPUS data entry'!Y25),0,1)</f>
        <v>0</v>
      </c>
      <c r="L48" s="127">
        <f>IF(0=('COPUS data entry'!Y26),0,1)</f>
        <v>0</v>
      </c>
      <c r="M48" s="127">
        <f>IF(0=('COPUS data entry'!Y28),0,1)</f>
        <v>0</v>
      </c>
      <c r="N48" s="127">
        <f>IF(0=('COPUS data entry'!Y29),0,1)</f>
        <v>0</v>
      </c>
      <c r="O48" s="127">
        <f>IF(0=('COPUS data entry'!Y30),0,1)</f>
        <v>0</v>
      </c>
      <c r="P48" s="127">
        <f>IF(0=('COPUS data entry'!Y31),0,1)</f>
        <v>0</v>
      </c>
      <c r="Q48" s="127">
        <f>IF(0=('COPUS data entry'!Y32),0,1)</f>
        <v>0</v>
      </c>
      <c r="R48" s="127">
        <f>IF(0=('COPUS data entry'!Y35),0,1)</f>
        <v>0</v>
      </c>
      <c r="S48" s="127">
        <f>IF(0=('COPUS data entry'!Y36),0,1)</f>
        <v>0</v>
      </c>
      <c r="T48" s="127">
        <f>IF(0=('COPUS data entry'!Y37),0,1)</f>
        <v>0</v>
      </c>
      <c r="U48" s="127">
        <f>IF(0=('COPUS data entry'!Y38),0,1)</f>
        <v>0</v>
      </c>
      <c r="V48" s="127">
        <f>IF(0=('COPUS data entry'!Y39),0,1)</f>
        <v>0</v>
      </c>
      <c r="W48" s="127">
        <f>IF(0=('COPUS data entry'!Y41),0,1)</f>
        <v>0</v>
      </c>
      <c r="X48" s="127">
        <f>IF(0=('COPUS data entry'!Y42),0,1)</f>
        <v>0</v>
      </c>
      <c r="Y48" s="127">
        <f>IF(0=('COPUS data entry'!Y43),0,1)</f>
        <v>0</v>
      </c>
      <c r="Z48" s="127">
        <f>IF(0=('COPUS data entry'!Y44),0,1)</f>
        <v>0</v>
      </c>
      <c r="AA48" s="127">
        <f>IF(0=('COPUS data entry'!Y45),0,1)</f>
        <v>0</v>
      </c>
      <c r="AB48" s="127">
        <f>IF(0=('COPUS data entry'!Y47),0,1)</f>
        <v>0</v>
      </c>
      <c r="AC48" s="127">
        <f>IF(0=('COPUS data entry'!Y48),0,1)</f>
        <v>0</v>
      </c>
      <c r="AD48" s="127">
        <f>IF(0=('COPUS data entry'!Y49),0,1)</f>
        <v>0</v>
      </c>
      <c r="AE48" s="127">
        <f>IF(0=('COPUS data entry'!Y50),0,1)</f>
        <v>0</v>
      </c>
      <c r="AF48" s="127">
        <f>IF(0=('COPUS data entry'!Y51),0,1)</f>
        <v>0</v>
      </c>
      <c r="AG48" s="127">
        <f>IF(0=('COPUS data entry'!Y54),0,1)</f>
        <v>0</v>
      </c>
      <c r="AH48" s="127">
        <f>IF(0=('COPUS data entry'!Y55),0,1)</f>
        <v>0</v>
      </c>
      <c r="AI48" s="127">
        <f>IF(0=('COPUS data entry'!Y56),0,1)</f>
        <v>0</v>
      </c>
      <c r="AJ48" s="127">
        <f>IF(0=('COPUS data entry'!Y57),0,1)</f>
        <v>0</v>
      </c>
      <c r="AK48" s="127">
        <f>IF(0=('COPUS data entry'!Y58),0,1)</f>
        <v>0</v>
      </c>
      <c r="AL48" s="127">
        <f>IF(0=('COPUS data entry'!Y60),0,1)</f>
        <v>0</v>
      </c>
      <c r="AM48" s="127">
        <f>IF(0=('COPUS data entry'!Y61),0,1)</f>
        <v>0</v>
      </c>
      <c r="AN48" s="127">
        <f>IF(0=('COPUS data entry'!Y62),0,1)</f>
        <v>0</v>
      </c>
      <c r="AO48" s="127">
        <f>IF(0=('COPUS data entry'!Y63),0,1)</f>
        <v>0</v>
      </c>
      <c r="AP48" s="127">
        <f>IF(0=('COPUS data entry'!Y64),0,1)</f>
        <v>0</v>
      </c>
      <c r="AQ48" s="127">
        <f>IF(0=('COPUS data entry'!Y67),0,1)</f>
        <v>0</v>
      </c>
      <c r="AR48" s="127">
        <f>IF(0=('COPUS data entry'!Y68),0,1)</f>
        <v>0</v>
      </c>
      <c r="AS48" s="127">
        <f>IF(0=('COPUS data entry'!Y69),0,1)</f>
        <v>0</v>
      </c>
      <c r="AT48" s="127">
        <f>IF(0=('COPUS data entry'!Y70),0,1)</f>
        <v>0</v>
      </c>
      <c r="AU48" s="127">
        <f>IF(0=('COPUS data entry'!Y71),0,1)</f>
        <v>0</v>
      </c>
      <c r="AV48" s="127">
        <f>IF(0=('COPUS data entry'!Y73),0,1)</f>
        <v>0</v>
      </c>
      <c r="AW48" s="127">
        <f>IF(0=('COPUS data entry'!Y74),0,1)</f>
        <v>0</v>
      </c>
      <c r="AX48" s="127">
        <f>IF(0=('COPUS data entry'!Y75),0,1)</f>
        <v>0</v>
      </c>
      <c r="AY48" s="127">
        <f>IF(0=('COPUS data entry'!Y76),0,1)</f>
        <v>0</v>
      </c>
      <c r="AZ48" s="127">
        <f>IF(0=('COPUS data entry'!Y77),0,1)</f>
        <v>0</v>
      </c>
      <c r="BA48" s="127">
        <f>IF(0=('COPUS data entry'!Y79),0,1)</f>
        <v>0</v>
      </c>
      <c r="BB48" s="127">
        <f>IF(0=('COPUS data entry'!Y80),0,1)</f>
        <v>0</v>
      </c>
      <c r="BC48" s="127">
        <f>IF(0=('COPUS data entry'!Y81),0,1)</f>
        <v>0</v>
      </c>
      <c r="BD48" s="127">
        <f>IF(0=('COPUS data entry'!Y82),0,1)</f>
        <v>0</v>
      </c>
      <c r="BE48" s="127">
        <f>IF(0=('COPUS data entry'!Y83),0,1)</f>
        <v>0</v>
      </c>
    </row>
    <row r="49" spans="1:57" ht="15.75">
      <c r="A49" s="218"/>
      <c r="B49" s="126" t="s">
        <v>117</v>
      </c>
      <c r="C49" s="127">
        <f>IF(0=('COPUS data entry'!Z16),0,1)</f>
        <v>0</v>
      </c>
      <c r="D49" s="127">
        <f>IF(0=('COPUS data entry'!Z17),0,1)</f>
        <v>0</v>
      </c>
      <c r="E49" s="127">
        <f>IF(0=('COPUS data entry'!Z18),0,1)</f>
        <v>0</v>
      </c>
      <c r="F49" s="127">
        <f>IF(0=('COPUS data entry'!Z19),0,1)</f>
        <v>0</v>
      </c>
      <c r="G49" s="127">
        <f>IF(0=('COPUS data entry'!Z20),0,1)</f>
        <v>0</v>
      </c>
      <c r="H49" s="127">
        <f>IF(0=('COPUS data entry'!Z22),0,1)</f>
        <v>0</v>
      </c>
      <c r="I49" s="127">
        <f>IF(0=('COPUS data entry'!Z23),0,1)</f>
        <v>0</v>
      </c>
      <c r="J49" s="127">
        <f>IF(0=('COPUS data entry'!Z24),0,1)</f>
        <v>0</v>
      </c>
      <c r="K49" s="127">
        <f>IF(0=('COPUS data entry'!Z25),0,1)</f>
        <v>0</v>
      </c>
      <c r="L49" s="127">
        <f>IF(0=('COPUS data entry'!Z26),0,1)</f>
        <v>0</v>
      </c>
      <c r="M49" s="127">
        <f>IF(0=('COPUS data entry'!Z28),0,1)</f>
        <v>0</v>
      </c>
      <c r="N49" s="127">
        <f>IF(0=('COPUS data entry'!Z29),0,1)</f>
        <v>0</v>
      </c>
      <c r="O49" s="127">
        <f>IF(0=('COPUS data entry'!Z30),0,1)</f>
        <v>0</v>
      </c>
      <c r="P49" s="127">
        <f>IF(0=('COPUS data entry'!Z31),0,1)</f>
        <v>0</v>
      </c>
      <c r="Q49" s="127">
        <f>IF(0=('COPUS data entry'!Z32),0,1)</f>
        <v>0</v>
      </c>
      <c r="R49" s="127">
        <f>IF(0=('COPUS data entry'!Z35),0,1)</f>
        <v>0</v>
      </c>
      <c r="S49" s="127">
        <f>IF(0=('COPUS data entry'!Z36),0,1)</f>
        <v>0</v>
      </c>
      <c r="T49" s="127">
        <f>IF(0=('COPUS data entry'!Z37),0,1)</f>
        <v>0</v>
      </c>
      <c r="U49" s="127">
        <f>IF(0=('COPUS data entry'!Z38),0,1)</f>
        <v>0</v>
      </c>
      <c r="V49" s="127">
        <f>IF(0=('COPUS data entry'!Z39),0,1)</f>
        <v>0</v>
      </c>
      <c r="W49" s="127">
        <f>IF(0=('COPUS data entry'!Z41),0,1)</f>
        <v>0</v>
      </c>
      <c r="X49" s="127">
        <f>IF(0=('COPUS data entry'!Z42),0,1)</f>
        <v>0</v>
      </c>
      <c r="Y49" s="127">
        <f>IF(0=('COPUS data entry'!Z43),0,1)</f>
        <v>0</v>
      </c>
      <c r="Z49" s="127">
        <f>IF(0=('COPUS data entry'!Z44),0,1)</f>
        <v>0</v>
      </c>
      <c r="AA49" s="127">
        <f>IF(0=('COPUS data entry'!Z45),0,1)</f>
        <v>0</v>
      </c>
      <c r="AB49" s="127">
        <f>IF(0=('COPUS data entry'!Z47),0,1)</f>
        <v>0</v>
      </c>
      <c r="AC49" s="127">
        <f>IF(0=('COPUS data entry'!Z48),0,1)</f>
        <v>0</v>
      </c>
      <c r="AD49" s="127">
        <f>IF(0=('COPUS data entry'!Z49),0,1)</f>
        <v>0</v>
      </c>
      <c r="AE49" s="127">
        <f>IF(0=('COPUS data entry'!Z50),0,1)</f>
        <v>0</v>
      </c>
      <c r="AF49" s="127">
        <f>IF(0=('COPUS data entry'!Z51),0,1)</f>
        <v>0</v>
      </c>
      <c r="AG49" s="127">
        <f>IF(0=('COPUS data entry'!Z54),0,1)</f>
        <v>0</v>
      </c>
      <c r="AH49" s="127">
        <f>IF(0=('COPUS data entry'!Z55),0,1)</f>
        <v>0</v>
      </c>
      <c r="AI49" s="127">
        <f>IF(0=('COPUS data entry'!Z56),0,1)</f>
        <v>0</v>
      </c>
      <c r="AJ49" s="127">
        <f>IF(0=('COPUS data entry'!Z57),0,1)</f>
        <v>0</v>
      </c>
      <c r="AK49" s="127">
        <f>IF(0=('COPUS data entry'!Z58),0,1)</f>
        <v>0</v>
      </c>
      <c r="AL49" s="127">
        <f>IF(0=('COPUS data entry'!Z60),0,1)</f>
        <v>0</v>
      </c>
      <c r="AM49" s="127">
        <f>IF(0=('COPUS data entry'!Z61),0,1)</f>
        <v>0</v>
      </c>
      <c r="AN49" s="127">
        <f>IF(0=('COPUS data entry'!Z62),0,1)</f>
        <v>0</v>
      </c>
      <c r="AO49" s="127">
        <f>IF(0=('COPUS data entry'!Z63),0,1)</f>
        <v>0</v>
      </c>
      <c r="AP49" s="127">
        <f>IF(0=('COPUS data entry'!Z64),0,1)</f>
        <v>0</v>
      </c>
      <c r="AQ49" s="127">
        <f>IF(0=('COPUS data entry'!Z67),0,1)</f>
        <v>0</v>
      </c>
      <c r="AR49" s="127">
        <f>IF(0=('COPUS data entry'!Z68),0,1)</f>
        <v>0</v>
      </c>
      <c r="AS49" s="127">
        <f>IF(0=('COPUS data entry'!Z69),0,1)</f>
        <v>0</v>
      </c>
      <c r="AT49" s="127">
        <f>IF(0=('COPUS data entry'!Z70),0,1)</f>
        <v>0</v>
      </c>
      <c r="AU49" s="127">
        <f>IF(0=('COPUS data entry'!Z71),0,1)</f>
        <v>0</v>
      </c>
      <c r="AV49" s="127">
        <f>IF(0=('COPUS data entry'!Z73),0,1)</f>
        <v>0</v>
      </c>
      <c r="AW49" s="127">
        <f>IF(0=('COPUS data entry'!Z74),0,1)</f>
        <v>0</v>
      </c>
      <c r="AX49" s="127">
        <f>IF(0=('COPUS data entry'!Z75),0,1)</f>
        <v>0</v>
      </c>
      <c r="AY49" s="127">
        <f>IF(0=('COPUS data entry'!Z76),0,1)</f>
        <v>0</v>
      </c>
      <c r="AZ49" s="127">
        <f>IF(0=('COPUS data entry'!Z77),0,1)</f>
        <v>0</v>
      </c>
      <c r="BA49" s="127">
        <f>IF(0=('COPUS data entry'!Z79),0,1)</f>
        <v>0</v>
      </c>
      <c r="BB49" s="127">
        <f>IF(0=('COPUS data entry'!Z80),0,1)</f>
        <v>0</v>
      </c>
      <c r="BC49" s="127">
        <f>IF(0=('COPUS data entry'!Z81),0,1)</f>
        <v>0</v>
      </c>
      <c r="BD49" s="127">
        <f>IF(0=('COPUS data entry'!Z82),0,1)</f>
        <v>0</v>
      </c>
      <c r="BE49" s="127">
        <f>IF(0=('COPUS data entry'!Z83),0,1)</f>
        <v>0</v>
      </c>
    </row>
    <row r="50" spans="1:57">
      <c r="A50" s="220"/>
      <c r="B50" s="220"/>
      <c r="C50" s="68">
        <v>0</v>
      </c>
      <c r="D50" s="68">
        <v>2</v>
      </c>
      <c r="E50" s="68">
        <v>4</v>
      </c>
      <c r="F50" s="68">
        <v>6</v>
      </c>
      <c r="G50" s="68">
        <v>8</v>
      </c>
      <c r="H50" s="68">
        <v>10</v>
      </c>
      <c r="I50" s="68">
        <v>12</v>
      </c>
      <c r="J50" s="68">
        <v>14</v>
      </c>
      <c r="K50" s="68">
        <v>16</v>
      </c>
      <c r="L50" s="68">
        <v>18</v>
      </c>
      <c r="M50" s="68">
        <v>20</v>
      </c>
      <c r="N50" s="68">
        <v>22</v>
      </c>
      <c r="O50" s="68">
        <v>24</v>
      </c>
      <c r="P50" s="68">
        <v>26</v>
      </c>
      <c r="Q50" s="68">
        <v>28</v>
      </c>
      <c r="R50" s="68">
        <v>30</v>
      </c>
      <c r="S50" s="68">
        <v>32</v>
      </c>
      <c r="T50" s="68">
        <v>34</v>
      </c>
      <c r="U50" s="68">
        <v>36</v>
      </c>
      <c r="V50" s="68">
        <v>38</v>
      </c>
      <c r="W50" s="68">
        <v>40</v>
      </c>
      <c r="X50" s="68">
        <v>42</v>
      </c>
      <c r="Y50" s="68">
        <v>44</v>
      </c>
      <c r="Z50" s="68">
        <v>46</v>
      </c>
      <c r="AA50" s="68">
        <v>48</v>
      </c>
      <c r="AB50" s="68">
        <v>50</v>
      </c>
      <c r="AC50" s="68">
        <v>52</v>
      </c>
      <c r="AD50" s="68">
        <v>54</v>
      </c>
      <c r="AE50" s="68">
        <v>56</v>
      </c>
      <c r="AF50" s="68">
        <v>58</v>
      </c>
      <c r="AG50" s="68">
        <v>60</v>
      </c>
      <c r="AH50" s="68">
        <v>62</v>
      </c>
      <c r="AI50" s="68">
        <v>64</v>
      </c>
      <c r="AJ50" s="68">
        <v>66</v>
      </c>
      <c r="AK50" s="68">
        <v>68</v>
      </c>
      <c r="AL50" s="68">
        <v>70</v>
      </c>
      <c r="AM50" s="68">
        <v>72</v>
      </c>
      <c r="AN50" s="68">
        <v>74</v>
      </c>
      <c r="AO50" s="68">
        <v>76</v>
      </c>
      <c r="AP50" s="68">
        <v>78</v>
      </c>
      <c r="AQ50" s="68">
        <v>80</v>
      </c>
      <c r="AR50" s="68">
        <v>82</v>
      </c>
      <c r="AS50" s="68">
        <v>84</v>
      </c>
      <c r="AT50" s="68">
        <v>86</v>
      </c>
      <c r="AU50" s="68">
        <v>88</v>
      </c>
      <c r="AV50" s="68">
        <v>90</v>
      </c>
      <c r="AW50" s="68">
        <v>92</v>
      </c>
      <c r="AX50" s="68">
        <v>94</v>
      </c>
      <c r="AY50" s="68">
        <v>96</v>
      </c>
      <c r="AZ50" s="68">
        <v>98</v>
      </c>
      <c r="BA50" s="68">
        <v>100</v>
      </c>
      <c r="BB50" s="68">
        <v>102</v>
      </c>
      <c r="BC50" s="68">
        <v>104</v>
      </c>
      <c r="BD50" s="68">
        <v>106</v>
      </c>
      <c r="BE50" s="68">
        <v>108</v>
      </c>
    </row>
    <row r="51" spans="1:57">
      <c r="A51" s="220"/>
      <c r="B51" s="220"/>
      <c r="C51" s="221" t="s">
        <v>93</v>
      </c>
      <c r="D51" s="221"/>
      <c r="E51" s="221"/>
      <c r="F51" s="221"/>
      <c r="G51" s="221"/>
      <c r="H51" s="221"/>
      <c r="I51" s="221"/>
      <c r="J51" s="221"/>
      <c r="K51" s="221"/>
      <c r="L51" s="221"/>
      <c r="M51" s="221"/>
      <c r="N51" s="221"/>
      <c r="O51" s="221"/>
      <c r="P51" s="221"/>
      <c r="Q51" s="221"/>
      <c r="R51" s="221"/>
      <c r="S51" s="221"/>
      <c r="T51" s="221"/>
      <c r="U51" s="221"/>
      <c r="V51" s="221"/>
      <c r="W51" s="221"/>
      <c r="X51" s="221"/>
      <c r="Y51" s="221"/>
      <c r="Z51" s="221"/>
      <c r="AA51" s="221"/>
      <c r="AB51" s="221"/>
      <c r="AC51" s="221"/>
      <c r="AD51" s="221"/>
      <c r="AE51" s="221"/>
      <c r="AF51" s="221"/>
      <c r="AG51" s="221"/>
      <c r="AH51" s="221"/>
      <c r="AI51" s="221"/>
      <c r="AJ51" s="221"/>
      <c r="AK51" s="221"/>
      <c r="AL51" s="221"/>
      <c r="AM51" s="221"/>
      <c r="AN51" s="221"/>
      <c r="AO51" s="221"/>
      <c r="AP51" s="221"/>
      <c r="AQ51" s="221"/>
      <c r="AR51" s="221"/>
      <c r="AS51" s="221"/>
      <c r="AT51" s="221"/>
      <c r="AU51" s="221"/>
      <c r="AV51" s="221"/>
      <c r="AW51" s="221"/>
      <c r="AX51" s="221"/>
      <c r="AY51" s="221"/>
      <c r="AZ51" s="221"/>
      <c r="BA51" s="221"/>
      <c r="BB51" s="221"/>
      <c r="BC51" s="221"/>
      <c r="BD51" s="221"/>
      <c r="BE51" s="221"/>
    </row>
  </sheetData>
  <mergeCells count="16">
    <mergeCell ref="A1:BE1"/>
    <mergeCell ref="A17:BE17"/>
    <mergeCell ref="C16:BE16"/>
    <mergeCell ref="C5:BE5"/>
    <mergeCell ref="A7:A10"/>
    <mergeCell ref="A11:A14"/>
    <mergeCell ref="A2:BE4"/>
    <mergeCell ref="A5:B6"/>
    <mergeCell ref="A15:B16"/>
    <mergeCell ref="A25:A37"/>
    <mergeCell ref="A38:A49"/>
    <mergeCell ref="A20:BE22"/>
    <mergeCell ref="A23:B24"/>
    <mergeCell ref="A50:B51"/>
    <mergeCell ref="C23:BE23"/>
    <mergeCell ref="C51:BE51"/>
  </mergeCells>
  <conditionalFormatting sqref="C25:BE37">
    <cfRule type="colorScale" priority="4">
      <colorScale>
        <cfvo type="min"/>
        <cfvo type="max"/>
        <color theme="5" tint="0.79998168889431442"/>
        <color theme="5"/>
      </colorScale>
    </cfRule>
  </conditionalFormatting>
  <conditionalFormatting sqref="C38:BE49">
    <cfRule type="colorScale" priority="3">
      <colorScale>
        <cfvo type="min"/>
        <cfvo type="max"/>
        <color theme="4" tint="0.79998168889431442"/>
        <color theme="4"/>
      </colorScale>
    </cfRule>
  </conditionalFormatting>
  <conditionalFormatting sqref="C7:BE10">
    <cfRule type="colorScale" priority="2">
      <colorScale>
        <cfvo type="min"/>
        <cfvo type="max"/>
        <color theme="5" tint="0.79998168889431442"/>
        <color theme="5"/>
      </colorScale>
    </cfRule>
  </conditionalFormatting>
  <conditionalFormatting sqref="C11:BE14">
    <cfRule type="colorScale" priority="1">
      <colorScale>
        <cfvo type="min"/>
        <cfvo type="max"/>
        <color theme="4" tint="0.79998168889431442"/>
        <color theme="4"/>
      </colorScale>
    </cfRule>
  </conditionalFormatting>
  <pageMargins left="0.75" right="0.75" top="1" bottom="1" header="0.5" footer="0.5"/>
  <pageSetup scale="50" orientation="landscape" horizontalDpi="4294967292" vertic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M71"/>
  <sheetViews>
    <sheetView zoomScale="80" zoomScaleNormal="80" workbookViewId="0" xr3:uid="{842E5F09-E766-5B8D-85AF-A39847EA96FD}">
      <selection activeCell="L16" sqref="L16"/>
    </sheetView>
  </sheetViews>
  <sheetFormatPr defaultColWidth="11.42578125" defaultRowHeight="14.25"/>
  <cols>
    <col min="1" max="1" width="17.85546875" customWidth="1"/>
    <col min="21" max="21" width="17.85546875" customWidth="1"/>
    <col min="22" max="22" width="17.28515625" customWidth="1"/>
  </cols>
  <sheetData>
    <row r="1" spans="14:39">
      <c r="N1" s="37"/>
      <c r="O1" s="1"/>
      <c r="P1" s="1"/>
      <c r="Q1" s="1"/>
      <c r="R1" s="1"/>
      <c r="S1" s="1"/>
      <c r="T1" s="1"/>
      <c r="U1" s="1"/>
      <c r="V1" s="1"/>
      <c r="W1" s="1"/>
      <c r="X1" s="1"/>
      <c r="Y1" s="1"/>
      <c r="Z1" s="1"/>
      <c r="AA1" s="1"/>
      <c r="AB1" s="1"/>
      <c r="AC1" s="1"/>
      <c r="AD1" s="1"/>
      <c r="AE1" s="1"/>
      <c r="AF1" s="1"/>
      <c r="AG1" s="1"/>
      <c r="AH1" s="1"/>
      <c r="AI1" s="1"/>
      <c r="AJ1" s="1"/>
      <c r="AK1" s="1"/>
      <c r="AL1" s="1"/>
      <c r="AM1" s="1"/>
    </row>
    <row r="69" spans="1:2" ht="21">
      <c r="A69" s="40" t="s">
        <v>127</v>
      </c>
      <c r="B69" s="27" t="s">
        <v>128</v>
      </c>
    </row>
    <row r="70" spans="1:2" ht="21">
      <c r="A70" s="42"/>
      <c r="B70" s="27" t="s">
        <v>129</v>
      </c>
    </row>
    <row r="71" spans="1:2" ht="23.25">
      <c r="A71" s="41" t="s">
        <v>130</v>
      </c>
    </row>
  </sheetData>
  <pageMargins left="0.75" right="0.75" top="1" bottom="1" header="0.5" footer="0.5"/>
  <pageSetup orientation="portrait" horizontalDpi="4294967292" verticalDpi="4294967292"/>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AA56"/>
  <sheetViews>
    <sheetView topLeftCell="A21" zoomScale="60" zoomScaleNormal="60" zoomScalePageLayoutView="75" workbookViewId="0" xr3:uid="{51F8DEE0-4D01-5F28-A812-FC0BD7CAC4A5}">
      <selection activeCell="N15" sqref="N15"/>
    </sheetView>
  </sheetViews>
  <sheetFormatPr defaultColWidth="11.42578125" defaultRowHeight="14.25"/>
  <cols>
    <col min="1" max="1" width="27.28515625" customWidth="1"/>
  </cols>
  <sheetData>
    <row r="1" spans="1:27" ht="69" customHeight="1">
      <c r="A1" s="222" t="s">
        <v>131</v>
      </c>
      <c r="B1" s="175"/>
      <c r="C1" s="175"/>
      <c r="D1" s="175"/>
      <c r="E1" s="175"/>
      <c r="F1" s="175"/>
      <c r="G1" s="175"/>
      <c r="H1" s="175"/>
      <c r="I1" s="175"/>
      <c r="J1" s="175"/>
      <c r="K1" s="175"/>
      <c r="L1" s="175"/>
      <c r="M1" s="175"/>
      <c r="N1" s="175"/>
      <c r="O1" s="175"/>
      <c r="P1" s="175"/>
      <c r="Q1" s="175"/>
      <c r="R1" s="175"/>
      <c r="S1" s="175"/>
      <c r="T1" s="175"/>
      <c r="U1" s="175"/>
    </row>
    <row r="2" spans="1:27">
      <c r="A2" s="156"/>
      <c r="B2" s="239" t="s">
        <v>132</v>
      </c>
      <c r="C2" s="239"/>
      <c r="D2" s="239"/>
      <c r="E2" s="239"/>
      <c r="F2" s="239"/>
      <c r="G2" s="239"/>
      <c r="H2" s="239"/>
      <c r="I2" s="239"/>
      <c r="J2" s="239"/>
      <c r="K2" s="239"/>
      <c r="L2" s="239"/>
      <c r="M2" s="239"/>
      <c r="N2" s="239"/>
      <c r="O2" s="240" t="s">
        <v>133</v>
      </c>
      <c r="P2" s="240"/>
      <c r="Q2" s="240"/>
      <c r="R2" s="240"/>
      <c r="S2" s="240"/>
      <c r="T2" s="240"/>
      <c r="U2" s="240"/>
      <c r="V2" s="240"/>
      <c r="W2" s="240"/>
      <c r="X2" s="240"/>
      <c r="Y2" s="240"/>
      <c r="Z2" s="240"/>
    </row>
    <row r="3" spans="1:27">
      <c r="A3" s="170"/>
      <c r="B3" s="117" t="s">
        <v>105</v>
      </c>
      <c r="C3" s="117" t="s">
        <v>134</v>
      </c>
      <c r="D3" s="117" t="s">
        <v>107</v>
      </c>
      <c r="E3" s="117" t="s">
        <v>108</v>
      </c>
      <c r="F3" s="117" t="s">
        <v>109</v>
      </c>
      <c r="G3" s="117" t="s">
        <v>110</v>
      </c>
      <c r="H3" s="117" t="s">
        <v>135</v>
      </c>
      <c r="I3" s="117" t="s">
        <v>136</v>
      </c>
      <c r="J3" s="117" t="s">
        <v>113</v>
      </c>
      <c r="K3" s="117" t="s">
        <v>114</v>
      </c>
      <c r="L3" s="117" t="s">
        <v>115</v>
      </c>
      <c r="M3" s="117" t="s">
        <v>116</v>
      </c>
      <c r="N3" s="117" t="s">
        <v>117</v>
      </c>
      <c r="O3" s="118" t="s">
        <v>118</v>
      </c>
      <c r="P3" s="118" t="s">
        <v>119</v>
      </c>
      <c r="Q3" s="118" t="s">
        <v>120</v>
      </c>
      <c r="R3" s="118" t="s">
        <v>137</v>
      </c>
      <c r="S3" s="118" t="s">
        <v>138</v>
      </c>
      <c r="T3" s="118" t="s">
        <v>123</v>
      </c>
      <c r="U3" s="118" t="s">
        <v>139</v>
      </c>
      <c r="V3" s="118" t="s">
        <v>140</v>
      </c>
      <c r="W3" s="118" t="s">
        <v>141</v>
      </c>
      <c r="X3" s="118" t="s">
        <v>126</v>
      </c>
      <c r="Y3" s="118" t="s">
        <v>116</v>
      </c>
      <c r="Z3" s="118" t="s">
        <v>117</v>
      </c>
    </row>
    <row r="4" spans="1:27">
      <c r="A4" s="173" t="s">
        <v>142</v>
      </c>
      <c r="B4" s="119" t="s">
        <v>26</v>
      </c>
      <c r="C4" s="119" t="s">
        <v>27</v>
      </c>
      <c r="D4" s="119" t="s">
        <v>28</v>
      </c>
      <c r="E4" s="119" t="s">
        <v>29</v>
      </c>
      <c r="F4" s="119" t="s">
        <v>30</v>
      </c>
      <c r="G4" s="119" t="s">
        <v>31</v>
      </c>
      <c r="H4" s="119" t="s">
        <v>32</v>
      </c>
      <c r="I4" s="119" t="s">
        <v>33</v>
      </c>
      <c r="J4" s="119" t="s">
        <v>34</v>
      </c>
      <c r="K4" s="119" t="s">
        <v>35</v>
      </c>
      <c r="L4" s="119" t="s">
        <v>143</v>
      </c>
      <c r="M4" s="119" t="s">
        <v>37</v>
      </c>
      <c r="N4" s="119" t="s">
        <v>38</v>
      </c>
      <c r="O4" s="120" t="s">
        <v>39</v>
      </c>
      <c r="P4" s="120" t="s">
        <v>40</v>
      </c>
      <c r="Q4" s="120" t="s">
        <v>41</v>
      </c>
      <c r="R4" s="120" t="s">
        <v>42</v>
      </c>
      <c r="S4" s="120" t="s">
        <v>43</v>
      </c>
      <c r="T4" s="120" t="s">
        <v>44</v>
      </c>
      <c r="U4" s="120" t="s">
        <v>27</v>
      </c>
      <c r="V4" s="120" t="s">
        <v>45</v>
      </c>
      <c r="W4" s="120" t="s">
        <v>46</v>
      </c>
      <c r="X4" s="120" t="s">
        <v>47</v>
      </c>
      <c r="Y4" s="120" t="s">
        <v>37</v>
      </c>
      <c r="Z4" s="120" t="s">
        <v>38</v>
      </c>
      <c r="AA4" s="116"/>
    </row>
    <row r="5" spans="1:27">
      <c r="A5" s="121" t="s">
        <v>144</v>
      </c>
      <c r="B5" s="69">
        <f>'COPUS data entry'!B$84</f>
        <v>0</v>
      </c>
      <c r="C5" s="69">
        <f>'COPUS data entry'!C$84</f>
        <v>0</v>
      </c>
      <c r="D5" s="69">
        <f>'COPUS data entry'!D$84</f>
        <v>0</v>
      </c>
      <c r="E5" s="69">
        <f>'COPUS data entry'!E$84</f>
        <v>0</v>
      </c>
      <c r="F5" s="69">
        <f>'COPUS data entry'!F$84</f>
        <v>0</v>
      </c>
      <c r="G5" s="69">
        <f>'COPUS data entry'!G$84</f>
        <v>0</v>
      </c>
      <c r="H5" s="69">
        <f>'COPUS data entry'!H$84</f>
        <v>0</v>
      </c>
      <c r="I5" s="69">
        <f>'COPUS data entry'!I$84</f>
        <v>0</v>
      </c>
      <c r="J5" s="69">
        <f>'COPUS data entry'!J$84</f>
        <v>0</v>
      </c>
      <c r="K5" s="69">
        <f>'COPUS data entry'!K$84</f>
        <v>0</v>
      </c>
      <c r="L5" s="69">
        <f>'COPUS data entry'!L$84</f>
        <v>0</v>
      </c>
      <c r="M5" s="69">
        <f>'COPUS data entry'!M$84</f>
        <v>0</v>
      </c>
      <c r="N5" s="69">
        <f>'COPUS data entry'!N$84</f>
        <v>0</v>
      </c>
      <c r="O5" s="122">
        <f>'COPUS data entry'!O$84</f>
        <v>0</v>
      </c>
      <c r="P5" s="122">
        <f>'COPUS data entry'!P$84</f>
        <v>0</v>
      </c>
      <c r="Q5" s="122">
        <f>'COPUS data entry'!Q$84</f>
        <v>0</v>
      </c>
      <c r="R5" s="122">
        <f>'COPUS data entry'!R$84</f>
        <v>0</v>
      </c>
      <c r="S5" s="122">
        <f>'COPUS data entry'!S$84</f>
        <v>0</v>
      </c>
      <c r="T5" s="122">
        <f>'COPUS data entry'!T$84</f>
        <v>0</v>
      </c>
      <c r="U5" s="122">
        <f>'COPUS data entry'!U$84</f>
        <v>0</v>
      </c>
      <c r="V5" s="122">
        <f>'COPUS data entry'!V$84</f>
        <v>0</v>
      </c>
      <c r="W5" s="122">
        <f>'COPUS data entry'!W$84</f>
        <v>0</v>
      </c>
      <c r="X5" s="122">
        <f>'COPUS data entry'!X$84</f>
        <v>0</v>
      </c>
      <c r="Y5" s="122">
        <f>'COPUS data entry'!Y$84</f>
        <v>0</v>
      </c>
      <c r="Z5" s="122">
        <f>'COPUS data entry'!Z$84</f>
        <v>0</v>
      </c>
    </row>
    <row r="6" spans="1:27">
      <c r="A6" s="121" t="s">
        <v>145</v>
      </c>
      <c r="B6" s="69"/>
      <c r="C6" s="69"/>
      <c r="D6" s="69"/>
      <c r="E6" s="69"/>
      <c r="F6" s="69"/>
      <c r="G6" s="69"/>
      <c r="H6" s="69"/>
      <c r="I6" s="69"/>
      <c r="J6" s="69"/>
      <c r="K6" s="69"/>
      <c r="L6" s="69"/>
      <c r="M6" s="69"/>
      <c r="N6" s="69">
        <f>SUM(B5:N5)</f>
        <v>0</v>
      </c>
      <c r="O6" s="122"/>
      <c r="P6" s="122"/>
      <c r="Q6" s="122"/>
      <c r="R6" s="122"/>
      <c r="S6" s="122"/>
      <c r="T6" s="122"/>
      <c r="U6" s="122"/>
      <c r="V6" s="122"/>
      <c r="W6" s="122"/>
      <c r="X6" s="122"/>
      <c r="Y6" s="122"/>
      <c r="Z6" s="122">
        <f>SUM(O5:Z5)</f>
        <v>0</v>
      </c>
    </row>
    <row r="7" spans="1:27">
      <c r="A7" s="121" t="s">
        <v>146</v>
      </c>
      <c r="B7" s="69"/>
      <c r="C7" s="69"/>
      <c r="D7" s="69"/>
      <c r="E7" s="69"/>
      <c r="F7" s="69"/>
      <c r="G7" s="69"/>
      <c r="H7" s="69"/>
      <c r="I7" s="69"/>
      <c r="J7" s="69"/>
      <c r="K7" s="69"/>
      <c r="L7" s="69"/>
      <c r="M7" s="69"/>
      <c r="N7" s="69"/>
      <c r="O7" s="125" t="e">
        <f t="shared" ref="O7:Z7" si="0">O5/$Z$6</f>
        <v>#DIV/0!</v>
      </c>
      <c r="P7" s="125" t="e">
        <f t="shared" si="0"/>
        <v>#DIV/0!</v>
      </c>
      <c r="Q7" s="125" t="e">
        <f t="shared" si="0"/>
        <v>#DIV/0!</v>
      </c>
      <c r="R7" s="125" t="e">
        <f t="shared" si="0"/>
        <v>#DIV/0!</v>
      </c>
      <c r="S7" s="125" t="e">
        <f t="shared" si="0"/>
        <v>#DIV/0!</v>
      </c>
      <c r="T7" s="125" t="e">
        <f t="shared" si="0"/>
        <v>#DIV/0!</v>
      </c>
      <c r="U7" s="125" t="e">
        <f t="shared" si="0"/>
        <v>#DIV/0!</v>
      </c>
      <c r="V7" s="125" t="e">
        <f t="shared" si="0"/>
        <v>#DIV/0!</v>
      </c>
      <c r="W7" s="125" t="e">
        <f t="shared" si="0"/>
        <v>#DIV/0!</v>
      </c>
      <c r="X7" s="125" t="e">
        <f t="shared" si="0"/>
        <v>#DIV/0!</v>
      </c>
      <c r="Y7" s="125" t="e">
        <f t="shared" si="0"/>
        <v>#DIV/0!</v>
      </c>
      <c r="Z7" s="125" t="e">
        <f t="shared" si="0"/>
        <v>#DIV/0!</v>
      </c>
    </row>
    <row r="8" spans="1:27">
      <c r="A8" s="121" t="s">
        <v>147</v>
      </c>
      <c r="B8" s="124" t="e">
        <f t="shared" ref="B8:N8" si="1">B5/$N$6</f>
        <v>#DIV/0!</v>
      </c>
      <c r="C8" s="124" t="e">
        <f t="shared" si="1"/>
        <v>#DIV/0!</v>
      </c>
      <c r="D8" s="124" t="e">
        <f t="shared" si="1"/>
        <v>#DIV/0!</v>
      </c>
      <c r="E8" s="124" t="e">
        <f t="shared" si="1"/>
        <v>#DIV/0!</v>
      </c>
      <c r="F8" s="124" t="e">
        <f t="shared" si="1"/>
        <v>#DIV/0!</v>
      </c>
      <c r="G8" s="124" t="e">
        <f t="shared" si="1"/>
        <v>#DIV/0!</v>
      </c>
      <c r="H8" s="124" t="e">
        <f t="shared" si="1"/>
        <v>#DIV/0!</v>
      </c>
      <c r="I8" s="124" t="e">
        <f t="shared" si="1"/>
        <v>#DIV/0!</v>
      </c>
      <c r="J8" s="124" t="e">
        <f t="shared" si="1"/>
        <v>#DIV/0!</v>
      </c>
      <c r="K8" s="124" t="e">
        <f t="shared" si="1"/>
        <v>#DIV/0!</v>
      </c>
      <c r="L8" s="124" t="e">
        <f t="shared" si="1"/>
        <v>#DIV/0!</v>
      </c>
      <c r="M8" s="124" t="e">
        <f t="shared" si="1"/>
        <v>#DIV/0!</v>
      </c>
      <c r="N8" s="124" t="e">
        <f t="shared" si="1"/>
        <v>#DIV/0!</v>
      </c>
      <c r="O8" s="122"/>
      <c r="P8" s="122"/>
      <c r="Q8" s="122"/>
      <c r="R8" s="122"/>
      <c r="S8" s="122"/>
      <c r="T8" s="122"/>
      <c r="U8" s="122"/>
      <c r="V8" s="122"/>
      <c r="W8" s="122"/>
      <c r="X8" s="122"/>
      <c r="Y8" s="122"/>
      <c r="Z8" s="122"/>
    </row>
    <row r="10" spans="1:27">
      <c r="B10" s="69" t="s">
        <v>95</v>
      </c>
      <c r="C10" s="69" t="s">
        <v>96</v>
      </c>
      <c r="D10" s="69" t="s">
        <v>97</v>
      </c>
      <c r="E10" s="69" t="s">
        <v>148</v>
      </c>
      <c r="F10" s="122" t="s">
        <v>100</v>
      </c>
      <c r="G10" s="122" t="s">
        <v>101</v>
      </c>
      <c r="H10" s="122" t="s">
        <v>102</v>
      </c>
      <c r="I10" s="122" t="s">
        <v>149</v>
      </c>
    </row>
    <row r="11" spans="1:27">
      <c r="A11" s="38" t="s">
        <v>150</v>
      </c>
      <c r="B11" s="69"/>
      <c r="C11" s="69"/>
      <c r="D11" s="69"/>
      <c r="E11" s="69"/>
      <c r="F11" s="125" t="e">
        <f>SUM(O7:Q7)</f>
        <v>#DIV/0!</v>
      </c>
      <c r="G11" s="125" t="e">
        <f>SUM(R7:W7)</f>
        <v>#DIV/0!</v>
      </c>
      <c r="H11" s="125" t="e">
        <f>X7</f>
        <v>#DIV/0!</v>
      </c>
      <c r="I11" s="125" t="e">
        <f>SUM(Y7:Z7)</f>
        <v>#DIV/0!</v>
      </c>
    </row>
    <row r="12" spans="1:27">
      <c r="A12" s="38" t="s">
        <v>151</v>
      </c>
      <c r="B12" s="124" t="e">
        <f>B8</f>
        <v>#DIV/0!</v>
      </c>
      <c r="C12" s="124" t="e">
        <f>SUM(C8:F8)</f>
        <v>#DIV/0!</v>
      </c>
      <c r="D12" s="124" t="e">
        <f>SUM(G8:L8)</f>
        <v>#DIV/0!</v>
      </c>
      <c r="E12" s="124" t="e">
        <f>SUM(M8:N8)</f>
        <v>#DIV/0!</v>
      </c>
      <c r="F12" s="123"/>
      <c r="G12" s="122"/>
      <c r="H12" s="122"/>
      <c r="I12" s="122"/>
    </row>
    <row r="25" spans="1:27" s="51" customFormat="1">
      <c r="A25"/>
      <c r="B25"/>
      <c r="C25"/>
      <c r="D25"/>
      <c r="E25"/>
      <c r="F25"/>
      <c r="G25"/>
      <c r="H25"/>
      <c r="I25"/>
      <c r="J25"/>
      <c r="K25"/>
      <c r="L25"/>
      <c r="M25"/>
      <c r="N25"/>
      <c r="O25"/>
      <c r="P25"/>
      <c r="Q25"/>
      <c r="R25"/>
      <c r="S25"/>
      <c r="T25"/>
      <c r="U25"/>
      <c r="V25"/>
      <c r="W25"/>
      <c r="X25"/>
      <c r="Y25"/>
      <c r="Z25"/>
      <c r="AA25"/>
    </row>
    <row r="56" spans="27:27">
      <c r="AA56" s="33"/>
    </row>
  </sheetData>
  <mergeCells count="3">
    <mergeCell ref="B2:N2"/>
    <mergeCell ref="O2:Z2"/>
    <mergeCell ref="A1:U1"/>
  </mergeCells>
  <pageMargins left="0.75" right="0.75" top="1" bottom="1" header="0.5" footer="0.5"/>
  <pageSetup orientation="portrait" horizontalDpi="4294967292" verticalDpi="4294967292"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499984740745262"/>
  </sheetPr>
  <dimension ref="A1:Z115"/>
  <sheetViews>
    <sheetView topLeftCell="A84" zoomScale="85" zoomScaleNormal="85" workbookViewId="0" xr3:uid="{F9CF3CF3-643B-5BE6-8B46-32C596A47465}">
      <selection activeCell="O110" sqref="O110"/>
    </sheetView>
  </sheetViews>
  <sheetFormatPr defaultRowHeight="14.25"/>
  <cols>
    <col min="1" max="1" width="28.5703125" customWidth="1"/>
    <col min="2" max="2" width="9.5703125" bestFit="1" customWidth="1"/>
    <col min="8" max="8" width="8.85546875" customWidth="1"/>
  </cols>
  <sheetData>
    <row r="1" spans="1:26" ht="50.25" customHeight="1">
      <c r="A1" s="246" t="s">
        <v>152</v>
      </c>
      <c r="B1" s="247"/>
      <c r="C1" s="247"/>
      <c r="D1" s="247"/>
      <c r="E1" s="247"/>
      <c r="F1" s="247"/>
      <c r="G1" s="247"/>
      <c r="H1" s="247"/>
      <c r="I1" s="247"/>
      <c r="J1" s="247"/>
      <c r="K1" s="247"/>
      <c r="L1" s="247"/>
      <c r="M1" s="247"/>
      <c r="N1" s="247"/>
      <c r="O1" s="247"/>
      <c r="P1" s="247"/>
      <c r="Q1" s="247"/>
      <c r="R1" s="247"/>
      <c r="S1" s="247"/>
      <c r="T1" s="247"/>
      <c r="U1" s="247"/>
    </row>
    <row r="2" spans="1:26">
      <c r="A2" s="157"/>
      <c r="B2" s="241" t="s">
        <v>132</v>
      </c>
      <c r="C2" s="241"/>
      <c r="D2" s="241"/>
      <c r="E2" s="241"/>
      <c r="F2" s="241"/>
      <c r="G2" s="241"/>
      <c r="H2" s="241"/>
      <c r="I2" s="241"/>
      <c r="J2" s="241"/>
      <c r="K2" s="241"/>
      <c r="L2" s="241"/>
      <c r="M2" s="241"/>
      <c r="N2" s="241"/>
      <c r="O2" s="242" t="s">
        <v>133</v>
      </c>
      <c r="P2" s="242"/>
      <c r="Q2" s="242"/>
      <c r="R2" s="242"/>
      <c r="S2" s="242"/>
      <c r="T2" s="242"/>
      <c r="U2" s="242"/>
      <c r="V2" s="242"/>
      <c r="W2" s="242"/>
      <c r="X2" s="242"/>
      <c r="Y2" s="242"/>
      <c r="Z2" s="242"/>
    </row>
    <row r="3" spans="1:26">
      <c r="A3" s="170"/>
      <c r="B3" s="139" t="s">
        <v>105</v>
      </c>
      <c r="C3" s="139" t="s">
        <v>134</v>
      </c>
      <c r="D3" s="139" t="s">
        <v>107</v>
      </c>
      <c r="E3" s="139" t="s">
        <v>108</v>
      </c>
      <c r="F3" s="139" t="s">
        <v>109</v>
      </c>
      <c r="G3" s="139" t="s">
        <v>110</v>
      </c>
      <c r="H3" s="139" t="s">
        <v>135</v>
      </c>
      <c r="I3" s="139" t="s">
        <v>136</v>
      </c>
      <c r="J3" s="139" t="s">
        <v>113</v>
      </c>
      <c r="K3" s="139" t="s">
        <v>114</v>
      </c>
      <c r="L3" s="139" t="s">
        <v>115</v>
      </c>
      <c r="M3" s="139" t="s">
        <v>116</v>
      </c>
      <c r="N3" s="139" t="s">
        <v>117</v>
      </c>
      <c r="O3" s="142" t="s">
        <v>118</v>
      </c>
      <c r="P3" s="142" t="s">
        <v>119</v>
      </c>
      <c r="Q3" s="142" t="s">
        <v>120</v>
      </c>
      <c r="R3" s="142" t="s">
        <v>137</v>
      </c>
      <c r="S3" s="142" t="s">
        <v>138</v>
      </c>
      <c r="T3" s="142" t="s">
        <v>123</v>
      </c>
      <c r="U3" s="142" t="s">
        <v>139</v>
      </c>
      <c r="V3" s="142" t="s">
        <v>140</v>
      </c>
      <c r="W3" s="142" t="s">
        <v>141</v>
      </c>
      <c r="X3" s="142" t="s">
        <v>126</v>
      </c>
      <c r="Y3" s="142" t="s">
        <v>116</v>
      </c>
      <c r="Z3" s="142" t="s">
        <v>117</v>
      </c>
    </row>
    <row r="4" spans="1:26">
      <c r="A4" s="131" t="s">
        <v>76</v>
      </c>
      <c r="B4" s="140">
        <f>'COPUS data entry'!B84</f>
        <v>0</v>
      </c>
      <c r="C4" s="140">
        <f>'COPUS data entry'!C84</f>
        <v>0</v>
      </c>
      <c r="D4" s="140">
        <f>'COPUS data entry'!D84</f>
        <v>0</v>
      </c>
      <c r="E4" s="140">
        <f>'COPUS data entry'!E84</f>
        <v>0</v>
      </c>
      <c r="F4" s="140">
        <f>'COPUS data entry'!F84</f>
        <v>0</v>
      </c>
      <c r="G4" s="140">
        <f>'COPUS data entry'!G84</f>
        <v>0</v>
      </c>
      <c r="H4" s="140">
        <f>'COPUS data entry'!H84</f>
        <v>0</v>
      </c>
      <c r="I4" s="140">
        <f>'COPUS data entry'!I84</f>
        <v>0</v>
      </c>
      <c r="J4" s="140">
        <f>'COPUS data entry'!J84</f>
        <v>0</v>
      </c>
      <c r="K4" s="140">
        <f>'COPUS data entry'!K84</f>
        <v>0</v>
      </c>
      <c r="L4" s="140">
        <f>'COPUS data entry'!L84</f>
        <v>0</v>
      </c>
      <c r="M4" s="140">
        <f>'COPUS data entry'!M84</f>
        <v>0</v>
      </c>
      <c r="N4" s="140">
        <f>'COPUS data entry'!N84</f>
        <v>0</v>
      </c>
      <c r="O4" s="70">
        <f>'COPUS data entry'!O84</f>
        <v>0</v>
      </c>
      <c r="P4" s="70">
        <f>'COPUS data entry'!P84</f>
        <v>0</v>
      </c>
      <c r="Q4" s="70">
        <f>'COPUS data entry'!Q84</f>
        <v>0</v>
      </c>
      <c r="R4" s="70">
        <f>'COPUS data entry'!R84</f>
        <v>0</v>
      </c>
      <c r="S4" s="70">
        <f>'COPUS data entry'!S84</f>
        <v>0</v>
      </c>
      <c r="T4" s="70">
        <f>'COPUS data entry'!T84</f>
        <v>0</v>
      </c>
      <c r="U4" s="70">
        <f>'COPUS data entry'!U84</f>
        <v>0</v>
      </c>
      <c r="V4" s="70">
        <f>'COPUS data entry'!V84</f>
        <v>0</v>
      </c>
      <c r="W4" s="70">
        <f>'COPUS data entry'!W84</f>
        <v>0</v>
      </c>
      <c r="X4" s="70">
        <f>'COPUS data entry'!X84</f>
        <v>0</v>
      </c>
      <c r="Y4" s="70">
        <f>'COPUS data entry'!Y84</f>
        <v>0</v>
      </c>
      <c r="Z4" s="143">
        <f>'COPUS data entry'!Z84</f>
        <v>0</v>
      </c>
    </row>
    <row r="5" spans="1:26">
      <c r="A5" s="131" t="s">
        <v>153</v>
      </c>
      <c r="B5" s="146">
        <f>'COPUS data entry'!AE84</f>
        <v>0</v>
      </c>
      <c r="C5" s="146"/>
      <c r="D5" s="146"/>
      <c r="E5" s="146"/>
      <c r="F5" s="146"/>
      <c r="G5" s="146"/>
      <c r="H5" s="146"/>
      <c r="I5" s="146"/>
      <c r="J5" s="146"/>
      <c r="K5" s="146"/>
      <c r="L5" s="146"/>
      <c r="M5" s="146"/>
      <c r="N5" s="146"/>
      <c r="O5" s="146"/>
      <c r="P5" s="146"/>
      <c r="Q5" s="146"/>
      <c r="R5" s="146"/>
      <c r="S5" s="146"/>
      <c r="T5" s="146"/>
      <c r="U5" s="146"/>
      <c r="V5" s="146"/>
      <c r="W5" s="146"/>
      <c r="X5" s="146"/>
      <c r="Y5" s="146"/>
      <c r="Z5" s="147"/>
    </row>
    <row r="6" spans="1:26">
      <c r="A6" s="130" t="s">
        <v>154</v>
      </c>
      <c r="B6" s="140"/>
      <c r="C6" s="140"/>
      <c r="D6" s="140"/>
      <c r="E6" s="140"/>
      <c r="F6" s="140"/>
      <c r="G6" s="140"/>
      <c r="H6" s="140"/>
      <c r="I6" s="140"/>
      <c r="J6" s="140"/>
      <c r="K6" s="140"/>
      <c r="L6" s="140"/>
      <c r="M6" s="140"/>
      <c r="N6" s="140"/>
      <c r="O6" s="144" t="e">
        <f>O4/$B$5</f>
        <v>#DIV/0!</v>
      </c>
      <c r="P6" s="144" t="e">
        <f t="shared" ref="P6:Z6" si="0">P4/$B$5</f>
        <v>#DIV/0!</v>
      </c>
      <c r="Q6" s="144" t="e">
        <f t="shared" si="0"/>
        <v>#DIV/0!</v>
      </c>
      <c r="R6" s="144" t="e">
        <f t="shared" si="0"/>
        <v>#DIV/0!</v>
      </c>
      <c r="S6" s="144" t="e">
        <f t="shared" si="0"/>
        <v>#DIV/0!</v>
      </c>
      <c r="T6" s="144" t="e">
        <f t="shared" si="0"/>
        <v>#DIV/0!</v>
      </c>
      <c r="U6" s="144" t="e">
        <f t="shared" si="0"/>
        <v>#DIV/0!</v>
      </c>
      <c r="V6" s="144" t="e">
        <f t="shared" si="0"/>
        <v>#DIV/0!</v>
      </c>
      <c r="W6" s="144" t="e">
        <f t="shared" si="0"/>
        <v>#DIV/0!</v>
      </c>
      <c r="X6" s="144" t="e">
        <f t="shared" si="0"/>
        <v>#DIV/0!</v>
      </c>
      <c r="Y6" s="144" t="e">
        <f t="shared" si="0"/>
        <v>#DIV/0!</v>
      </c>
      <c r="Z6" s="144" t="e">
        <f t="shared" si="0"/>
        <v>#DIV/0!</v>
      </c>
    </row>
    <row r="7" spans="1:26">
      <c r="A7" s="132" t="s">
        <v>155</v>
      </c>
      <c r="B7" s="141" t="e">
        <f>B4/$B$5</f>
        <v>#DIV/0!</v>
      </c>
      <c r="C7" s="141" t="e">
        <f t="shared" ref="C7:N7" si="1">C4/$B$5</f>
        <v>#DIV/0!</v>
      </c>
      <c r="D7" s="141" t="e">
        <f t="shared" si="1"/>
        <v>#DIV/0!</v>
      </c>
      <c r="E7" s="141" t="e">
        <f t="shared" si="1"/>
        <v>#DIV/0!</v>
      </c>
      <c r="F7" s="141" t="e">
        <f t="shared" si="1"/>
        <v>#DIV/0!</v>
      </c>
      <c r="G7" s="141" t="e">
        <f t="shared" si="1"/>
        <v>#DIV/0!</v>
      </c>
      <c r="H7" s="141" t="e">
        <f t="shared" si="1"/>
        <v>#DIV/0!</v>
      </c>
      <c r="I7" s="141" t="e">
        <f t="shared" si="1"/>
        <v>#DIV/0!</v>
      </c>
      <c r="J7" s="141" t="e">
        <f t="shared" si="1"/>
        <v>#DIV/0!</v>
      </c>
      <c r="K7" s="141" t="e">
        <f t="shared" si="1"/>
        <v>#DIV/0!</v>
      </c>
      <c r="L7" s="141" t="e">
        <f t="shared" si="1"/>
        <v>#DIV/0!</v>
      </c>
      <c r="M7" s="141" t="e">
        <f t="shared" si="1"/>
        <v>#DIV/0!</v>
      </c>
      <c r="N7" s="141" t="e">
        <f t="shared" si="1"/>
        <v>#DIV/0!</v>
      </c>
      <c r="O7" s="70"/>
      <c r="P7" s="70"/>
      <c r="Q7" s="70"/>
      <c r="R7" s="70"/>
      <c r="S7" s="70"/>
      <c r="T7" s="70"/>
      <c r="U7" s="70"/>
      <c r="V7" s="70"/>
      <c r="W7" s="70"/>
      <c r="X7" s="70"/>
      <c r="Y7" s="70"/>
      <c r="Z7" s="70"/>
    </row>
    <row r="9" spans="1:26">
      <c r="B9" s="33"/>
      <c r="C9" s="33"/>
      <c r="D9" s="33"/>
      <c r="E9" s="33"/>
      <c r="F9" s="33"/>
      <c r="G9" s="33"/>
      <c r="H9" s="33"/>
      <c r="I9" s="33"/>
    </row>
    <row r="10" spans="1:26">
      <c r="A10" s="38"/>
      <c r="B10" s="33"/>
      <c r="C10" s="33"/>
      <c r="D10" s="33"/>
      <c r="E10" s="33"/>
      <c r="F10" s="133"/>
      <c r="G10" s="133"/>
      <c r="H10" s="133"/>
      <c r="I10" s="133"/>
    </row>
    <row r="11" spans="1:26">
      <c r="A11" s="38"/>
      <c r="B11" s="133"/>
      <c r="C11" s="133"/>
      <c r="D11" s="133"/>
      <c r="E11" s="133"/>
      <c r="F11" s="134"/>
      <c r="G11" s="33"/>
      <c r="H11" s="33"/>
      <c r="I11" s="33"/>
    </row>
    <row r="42" spans="1:10" ht="14.65" thickBot="1">
      <c r="B42" s="243" t="s">
        <v>132</v>
      </c>
      <c r="C42" s="244"/>
      <c r="D42" s="244"/>
      <c r="E42" s="245"/>
      <c r="F42" s="242" t="s">
        <v>133</v>
      </c>
      <c r="G42" s="242"/>
      <c r="H42" s="242"/>
      <c r="I42" s="242"/>
    </row>
    <row r="43" spans="1:10" ht="15" thickTop="1" thickBot="1">
      <c r="A43" s="148" t="s">
        <v>25</v>
      </c>
      <c r="B43" s="145" t="s">
        <v>95</v>
      </c>
      <c r="C43" s="145" t="s">
        <v>96</v>
      </c>
      <c r="D43" s="145" t="s">
        <v>97</v>
      </c>
      <c r="E43" s="145" t="s">
        <v>148</v>
      </c>
      <c r="F43" s="70" t="s">
        <v>100</v>
      </c>
      <c r="G43" s="70" t="s">
        <v>101</v>
      </c>
      <c r="H43" s="70" t="s">
        <v>102</v>
      </c>
      <c r="I43" s="70" t="s">
        <v>149</v>
      </c>
      <c r="J43" s="166" t="s">
        <v>156</v>
      </c>
    </row>
    <row r="44" spans="1:10" ht="14.65" thickTop="1">
      <c r="A44" s="149" t="s">
        <v>157</v>
      </c>
      <c r="B44" s="145">
        <f>IF('COPUS data entry'!B16=1,1,0)</f>
        <v>0</v>
      </c>
      <c r="C44" s="145">
        <f>IF(SUM('COPUS data entry'!C16:F16)&gt;0, 1, 0)</f>
        <v>0</v>
      </c>
      <c r="D44" s="145">
        <f>IF(SUM('COPUS data entry'!G16:L16)&gt;0,1,0)</f>
        <v>0</v>
      </c>
      <c r="E44" s="145">
        <f>IF(SUM('COPUS data entry'!M16:N16)&gt;0,1,0)</f>
        <v>0</v>
      </c>
      <c r="F44" s="70">
        <f>IF(SUM('COPUS data entry'!O16:Q16)&gt;0,1,0)</f>
        <v>0</v>
      </c>
      <c r="G44" s="70">
        <f>IF(SUM('COPUS data entry'!R16:W16)&gt;0,1,0)</f>
        <v>0</v>
      </c>
      <c r="H44" s="70">
        <f>IF('COPUS data entry'!X16=1,1,0)</f>
        <v>0</v>
      </c>
      <c r="I44" s="70">
        <f>IF(SUM('COPUS data entry'!Y16:Z16)&gt;0,1,0)</f>
        <v>0</v>
      </c>
      <c r="J44" s="145">
        <f>IF(SUM('COPUS data entry'!H16:J16)&gt;0,1,0)</f>
        <v>0</v>
      </c>
    </row>
    <row r="45" spans="1:10">
      <c r="A45" s="14">
        <v>2</v>
      </c>
      <c r="B45" s="145">
        <f>IF('COPUS data entry'!B17=1,1,0)</f>
        <v>0</v>
      </c>
      <c r="C45" s="145">
        <f>IF(SUM('COPUS data entry'!C17:F17)&gt;0, 1, 0)</f>
        <v>0</v>
      </c>
      <c r="D45" s="145">
        <f>IF(SUM('COPUS data entry'!G17:L17)&gt;0,1,0)</f>
        <v>0</v>
      </c>
      <c r="E45" s="145">
        <f>IF(SUM('COPUS data entry'!M17:N17)&gt;0,1,0)</f>
        <v>0</v>
      </c>
      <c r="F45" s="70">
        <f>IF(SUM('COPUS data entry'!O17:Q17)&gt;0,1,0)</f>
        <v>0</v>
      </c>
      <c r="G45" s="70">
        <f>IF(SUM('COPUS data entry'!R17:W17)&gt;0,1,0)</f>
        <v>0</v>
      </c>
      <c r="H45" s="70">
        <f>IF('COPUS data entry'!X17=1,1,0)</f>
        <v>0</v>
      </c>
      <c r="I45" s="70">
        <f>IF(SUM('COPUS data entry'!Y17:Z17)&gt;0,1,0)</f>
        <v>0</v>
      </c>
      <c r="J45" s="145">
        <f>IF(SUM('COPUS data entry'!H17:J17)&gt;0,1,0)</f>
        <v>0</v>
      </c>
    </row>
    <row r="46" spans="1:10">
      <c r="A46" s="14">
        <v>4</v>
      </c>
      <c r="B46" s="145">
        <f>IF('COPUS data entry'!B18=1,1,0)</f>
        <v>0</v>
      </c>
      <c r="C46" s="145">
        <f>IF(SUM('COPUS data entry'!C18:F18)&gt;0, 1, 0)</f>
        <v>0</v>
      </c>
      <c r="D46" s="145">
        <f>IF(SUM('COPUS data entry'!G18:L18)&gt;0,1,0)</f>
        <v>0</v>
      </c>
      <c r="E46" s="145">
        <f>IF(SUM('COPUS data entry'!M18:N18)&gt;0,1,0)</f>
        <v>0</v>
      </c>
      <c r="F46" s="70">
        <f>IF(SUM('COPUS data entry'!O18:Q18)&gt;0,1,0)</f>
        <v>0</v>
      </c>
      <c r="G46" s="70">
        <f>IF(SUM('COPUS data entry'!R18:W18)&gt;0,1,0)</f>
        <v>0</v>
      </c>
      <c r="H46" s="70">
        <f>IF('COPUS data entry'!X18=1,1,0)</f>
        <v>0</v>
      </c>
      <c r="I46" s="70">
        <f>IF(SUM('COPUS data entry'!Y18:Z18)&gt;0,1,0)</f>
        <v>0</v>
      </c>
      <c r="J46" s="145">
        <f>IF(SUM('COPUS data entry'!H18:J18)&gt;0,1,0)</f>
        <v>0</v>
      </c>
    </row>
    <row r="47" spans="1:10">
      <c r="A47" s="14">
        <v>6</v>
      </c>
      <c r="B47" s="145">
        <f>IF('COPUS data entry'!B19=1,1,0)</f>
        <v>0</v>
      </c>
      <c r="C47" s="145">
        <f>IF(SUM('COPUS data entry'!C19:F19)&gt;0, 1, 0)</f>
        <v>0</v>
      </c>
      <c r="D47" s="145">
        <f>IF(SUM('COPUS data entry'!G19:L19)&gt;0,1,0)</f>
        <v>0</v>
      </c>
      <c r="E47" s="145">
        <f>IF(SUM('COPUS data entry'!M19:N19)&gt;0,1,0)</f>
        <v>0</v>
      </c>
      <c r="F47" s="70">
        <f>IF(SUM('COPUS data entry'!O19:Q19)&gt;0,1,0)</f>
        <v>0</v>
      </c>
      <c r="G47" s="70">
        <f>IF(SUM('COPUS data entry'!R19:W19)&gt;0,1,0)</f>
        <v>0</v>
      </c>
      <c r="H47" s="70">
        <f>IF('COPUS data entry'!X19=1,1,0)</f>
        <v>0</v>
      </c>
      <c r="I47" s="70">
        <f>IF(SUM('COPUS data entry'!Y19:Z19)&gt;0,1,0)</f>
        <v>0</v>
      </c>
      <c r="J47" s="145">
        <f>IF(SUM('COPUS data entry'!H19:J19)&gt;0,1,0)</f>
        <v>0</v>
      </c>
    </row>
    <row r="48" spans="1:10" ht="14.65" thickBot="1">
      <c r="A48" s="15" t="s">
        <v>55</v>
      </c>
      <c r="B48" s="145">
        <f>IF('COPUS data entry'!B20=1,1,0)</f>
        <v>0</v>
      </c>
      <c r="C48" s="145">
        <f>IF(SUM('COPUS data entry'!C20:F20)&gt;0, 1, 0)</f>
        <v>0</v>
      </c>
      <c r="D48" s="145">
        <f>IF(SUM('COPUS data entry'!G20:L20)&gt;0,1,0)</f>
        <v>0</v>
      </c>
      <c r="E48" s="145">
        <f>IF(SUM('COPUS data entry'!M20:N20)&gt;0,1,0)</f>
        <v>0</v>
      </c>
      <c r="F48" s="70">
        <f>IF(SUM('COPUS data entry'!O20:Q20)&gt;0,1,0)</f>
        <v>0</v>
      </c>
      <c r="G48" s="70">
        <f>IF(SUM('COPUS data entry'!R20:W20)&gt;0,1,0)</f>
        <v>0</v>
      </c>
      <c r="H48" s="70">
        <f>IF('COPUS data entry'!X20=1,1,0)</f>
        <v>0</v>
      </c>
      <c r="I48" s="70">
        <f>IF(SUM('COPUS data entry'!Y20:Z20)&gt;0,1,0)</f>
        <v>0</v>
      </c>
      <c r="J48" s="145">
        <f>IF(SUM('COPUS data entry'!H20:J20)&gt;0,1,0)</f>
        <v>0</v>
      </c>
    </row>
    <row r="49" spans="1:10" ht="15" thickTop="1" thickBot="1">
      <c r="A49" s="150"/>
      <c r="B49" s="145">
        <f>IF('COPUS data entry'!B21=1,1,0)</f>
        <v>0</v>
      </c>
      <c r="C49" s="145">
        <f>IF(SUM('COPUS data entry'!C21:F21)&gt;0, 1, 0)</f>
        <v>0</v>
      </c>
      <c r="D49" s="145">
        <f>IF(SUM('COPUS data entry'!G21:L21)&gt;0,1,0)</f>
        <v>0</v>
      </c>
      <c r="E49" s="145">
        <f>IF(SUM('COPUS data entry'!M21:N21)&gt;0,1,0)</f>
        <v>0</v>
      </c>
      <c r="F49" s="70">
        <f>IF(SUM('COPUS data entry'!O21:Q21)&gt;0,1,0)</f>
        <v>0</v>
      </c>
      <c r="G49" s="70">
        <f>IF(SUM('COPUS data entry'!R21:W21)&gt;0,1,0)</f>
        <v>0</v>
      </c>
      <c r="H49" s="70">
        <f>IF('COPUS data entry'!X21=1,1,0)</f>
        <v>0</v>
      </c>
      <c r="I49" s="70">
        <f>IF(SUM('COPUS data entry'!Y21:Z21)&gt;0,1,0)</f>
        <v>0</v>
      </c>
      <c r="J49" s="145">
        <f>IF(SUM('COPUS data entry'!H21:J21)&gt;0,1,0)</f>
        <v>0</v>
      </c>
    </row>
    <row r="50" spans="1:10" ht="14.65" thickTop="1">
      <c r="A50" s="151" t="s">
        <v>56</v>
      </c>
      <c r="B50" s="145">
        <f>IF('COPUS data entry'!B22=1,1,0)</f>
        <v>0</v>
      </c>
      <c r="C50" s="145">
        <f>IF(SUM('COPUS data entry'!C22:F22)&gt;0, 1, 0)</f>
        <v>0</v>
      </c>
      <c r="D50" s="145">
        <f>IF(SUM('COPUS data entry'!G22:L22)&gt;0,1,0)</f>
        <v>0</v>
      </c>
      <c r="E50" s="145">
        <f>IF(SUM('COPUS data entry'!M22:N22)&gt;0,1,0)</f>
        <v>0</v>
      </c>
      <c r="F50" s="70">
        <f>IF(SUM('COPUS data entry'!O22:Q22)&gt;0,1,0)</f>
        <v>0</v>
      </c>
      <c r="G50" s="70">
        <f>IF(SUM('COPUS data entry'!R22:W22)&gt;0,1,0)</f>
        <v>0</v>
      </c>
      <c r="H50" s="70">
        <f>IF('COPUS data entry'!X22=1,1,0)</f>
        <v>0</v>
      </c>
      <c r="I50" s="70">
        <f>IF(SUM('COPUS data entry'!Y22:Z22)&gt;0,1,0)</f>
        <v>0</v>
      </c>
      <c r="J50" s="145">
        <f>IF(SUM('COPUS data entry'!H22:J22)&gt;0,1,0)</f>
        <v>0</v>
      </c>
    </row>
    <row r="51" spans="1:10">
      <c r="A51" s="14">
        <v>12</v>
      </c>
      <c r="B51" s="145">
        <f>IF('COPUS data entry'!B23=1,1,0)</f>
        <v>0</v>
      </c>
      <c r="C51" s="145">
        <f>IF(SUM('COPUS data entry'!C23:F23)&gt;0, 1, 0)</f>
        <v>0</v>
      </c>
      <c r="D51" s="145">
        <f>IF(SUM('COPUS data entry'!G23:L23)&gt;0,1,0)</f>
        <v>0</v>
      </c>
      <c r="E51" s="145">
        <f>IF(SUM('COPUS data entry'!M23:N23)&gt;0,1,0)</f>
        <v>0</v>
      </c>
      <c r="F51" s="70">
        <f>IF(SUM('COPUS data entry'!O23:Q23)&gt;0,1,0)</f>
        <v>0</v>
      </c>
      <c r="G51" s="70">
        <f>IF(SUM('COPUS data entry'!R23:W23)&gt;0,1,0)</f>
        <v>0</v>
      </c>
      <c r="H51" s="70">
        <f>IF('COPUS data entry'!X23=1,1,0)</f>
        <v>0</v>
      </c>
      <c r="I51" s="70">
        <f>IF(SUM('COPUS data entry'!Y23:Z23)&gt;0,1,0)</f>
        <v>0</v>
      </c>
      <c r="J51" s="145">
        <f>IF(SUM('COPUS data entry'!H23:J23)&gt;0,1,0)</f>
        <v>0</v>
      </c>
    </row>
    <row r="52" spans="1:10">
      <c r="A52" s="14">
        <v>14</v>
      </c>
      <c r="B52" s="145">
        <f>IF('COPUS data entry'!B24=1,1,0)</f>
        <v>0</v>
      </c>
      <c r="C52" s="145">
        <f>IF(SUM('COPUS data entry'!C24:F24)&gt;0, 1, 0)</f>
        <v>0</v>
      </c>
      <c r="D52" s="145">
        <f>IF(SUM('COPUS data entry'!G24:L24)&gt;0,1,0)</f>
        <v>0</v>
      </c>
      <c r="E52" s="145">
        <f>IF(SUM('COPUS data entry'!M24:N24)&gt;0,1,0)</f>
        <v>0</v>
      </c>
      <c r="F52" s="70">
        <f>IF(SUM('COPUS data entry'!O24:Q24)&gt;0,1,0)</f>
        <v>0</v>
      </c>
      <c r="G52" s="70">
        <f>IF(SUM('COPUS data entry'!R24:W24)&gt;0,1,0)</f>
        <v>0</v>
      </c>
      <c r="H52" s="70">
        <f>IF('COPUS data entry'!X24=1,1,0)</f>
        <v>0</v>
      </c>
      <c r="I52" s="70">
        <f>IF(SUM('COPUS data entry'!Y24:Z24)&gt;0,1,0)</f>
        <v>0</v>
      </c>
      <c r="J52" s="145">
        <f>IF(SUM('COPUS data entry'!H24:J24)&gt;0,1,0)</f>
        <v>0</v>
      </c>
    </row>
    <row r="53" spans="1:10">
      <c r="A53" s="14">
        <v>16</v>
      </c>
      <c r="B53" s="145">
        <f>IF('COPUS data entry'!B25=1,1,0)</f>
        <v>0</v>
      </c>
      <c r="C53" s="145">
        <f>IF(SUM('COPUS data entry'!C25:F25)&gt;0, 1, 0)</f>
        <v>0</v>
      </c>
      <c r="D53" s="145">
        <f>IF(SUM('COPUS data entry'!G25:L25)&gt;0,1,0)</f>
        <v>0</v>
      </c>
      <c r="E53" s="145">
        <f>IF(SUM('COPUS data entry'!M25:N25)&gt;0,1,0)</f>
        <v>0</v>
      </c>
      <c r="F53" s="70">
        <f>IF(SUM('COPUS data entry'!O25:Q25)&gt;0,1,0)</f>
        <v>0</v>
      </c>
      <c r="G53" s="70">
        <f>IF(SUM('COPUS data entry'!R25:W25)&gt;0,1,0)</f>
        <v>0</v>
      </c>
      <c r="H53" s="70">
        <f>IF('COPUS data entry'!X25=1,1,0)</f>
        <v>0</v>
      </c>
      <c r="I53" s="70">
        <f>IF(SUM('COPUS data entry'!Y25:Z25)&gt;0,1,0)</f>
        <v>0</v>
      </c>
      <c r="J53" s="145">
        <f>IF(SUM('COPUS data entry'!H25:J25)&gt;0,1,0)</f>
        <v>0</v>
      </c>
    </row>
    <row r="54" spans="1:10" ht="14.65" thickBot="1">
      <c r="A54" s="15" t="s">
        <v>57</v>
      </c>
      <c r="B54" s="145">
        <f>IF('COPUS data entry'!B26=1,1,0)</f>
        <v>0</v>
      </c>
      <c r="C54" s="145">
        <f>IF(SUM('COPUS data entry'!C26:F26)&gt;0, 1, 0)</f>
        <v>0</v>
      </c>
      <c r="D54" s="145">
        <f>IF(SUM('COPUS data entry'!G26:L26)&gt;0,1,0)</f>
        <v>0</v>
      </c>
      <c r="E54" s="145">
        <f>IF(SUM('COPUS data entry'!M26:N26)&gt;0,1,0)</f>
        <v>0</v>
      </c>
      <c r="F54" s="70">
        <f>IF(SUM('COPUS data entry'!O26:Q26)&gt;0,1,0)</f>
        <v>0</v>
      </c>
      <c r="G54" s="70">
        <f>IF(SUM('COPUS data entry'!R26:W26)&gt;0,1,0)</f>
        <v>0</v>
      </c>
      <c r="H54" s="70">
        <f>IF('COPUS data entry'!X26=1,1,0)</f>
        <v>0</v>
      </c>
      <c r="I54" s="70">
        <f>IF(SUM('COPUS data entry'!Y26:Z26)&gt;0,1,0)</f>
        <v>0</v>
      </c>
      <c r="J54" s="145">
        <f>IF(SUM('COPUS data entry'!H26:J26)&gt;0,1,0)</f>
        <v>0</v>
      </c>
    </row>
    <row r="55" spans="1:10" ht="15" thickTop="1" thickBot="1">
      <c r="A55" s="150"/>
      <c r="B55" s="145">
        <f>IF('COPUS data entry'!B27=1,1,0)</f>
        <v>0</v>
      </c>
      <c r="C55" s="145">
        <f>IF(SUM('COPUS data entry'!C27:F27)&gt;0, 1, 0)</f>
        <v>0</v>
      </c>
      <c r="D55" s="145">
        <f>IF(SUM('COPUS data entry'!G27:L27)&gt;0,1,0)</f>
        <v>0</v>
      </c>
      <c r="E55" s="145">
        <f>IF(SUM('COPUS data entry'!M27:N27)&gt;0,1,0)</f>
        <v>0</v>
      </c>
      <c r="F55" s="70">
        <f>IF(SUM('COPUS data entry'!O27:Q27)&gt;0,1,0)</f>
        <v>0</v>
      </c>
      <c r="G55" s="70">
        <f>IF(SUM('COPUS data entry'!R27:W27)&gt;0,1,0)</f>
        <v>0</v>
      </c>
      <c r="H55" s="70">
        <f>IF('COPUS data entry'!X27=1,1,0)</f>
        <v>0</v>
      </c>
      <c r="I55" s="70">
        <f>IF(SUM('COPUS data entry'!Y27:Z27)&gt;0,1,0)</f>
        <v>0</v>
      </c>
      <c r="J55" s="145">
        <f>IF(SUM('COPUS data entry'!H27:J27)&gt;0,1,0)</f>
        <v>0</v>
      </c>
    </row>
    <row r="56" spans="1:10" ht="14.65" thickTop="1">
      <c r="A56" s="151" t="s">
        <v>58</v>
      </c>
      <c r="B56" s="145">
        <f>IF('COPUS data entry'!B28=1,1,0)</f>
        <v>0</v>
      </c>
      <c r="C56" s="145">
        <f>IF(SUM('COPUS data entry'!C28:F28)&gt;0, 1, 0)</f>
        <v>0</v>
      </c>
      <c r="D56" s="145">
        <f>IF(SUM('COPUS data entry'!G28:L28)&gt;0,1,0)</f>
        <v>0</v>
      </c>
      <c r="E56" s="145">
        <f>IF(SUM('COPUS data entry'!M28:N28)&gt;0,1,0)</f>
        <v>0</v>
      </c>
      <c r="F56" s="70">
        <f>IF(SUM('COPUS data entry'!O28:Q28)&gt;0,1,0)</f>
        <v>0</v>
      </c>
      <c r="G56" s="70">
        <f>IF(SUM('COPUS data entry'!R28:W28)&gt;0,1,0)</f>
        <v>0</v>
      </c>
      <c r="H56" s="70">
        <f>IF('COPUS data entry'!X28=1,1,0)</f>
        <v>0</v>
      </c>
      <c r="I56" s="70">
        <f>IF(SUM('COPUS data entry'!Y28:Z28)&gt;0,1,0)</f>
        <v>0</v>
      </c>
      <c r="J56" s="145">
        <f>IF(SUM('COPUS data entry'!H28:J28)&gt;0,1,0)</f>
        <v>0</v>
      </c>
    </row>
    <row r="57" spans="1:10">
      <c r="A57" s="14">
        <v>22</v>
      </c>
      <c r="B57" s="145">
        <f>IF('COPUS data entry'!B29=1,1,0)</f>
        <v>0</v>
      </c>
      <c r="C57" s="145">
        <f>IF(SUM('COPUS data entry'!C29:F29)&gt;0, 1, 0)</f>
        <v>0</v>
      </c>
      <c r="D57" s="145">
        <f>IF(SUM('COPUS data entry'!G29:L29)&gt;0,1,0)</f>
        <v>0</v>
      </c>
      <c r="E57" s="145">
        <f>IF(SUM('COPUS data entry'!M29:N29)&gt;0,1,0)</f>
        <v>0</v>
      </c>
      <c r="F57" s="70">
        <f>IF(SUM('COPUS data entry'!O29:Q29)&gt;0,1,0)</f>
        <v>0</v>
      </c>
      <c r="G57" s="70">
        <f>IF(SUM('COPUS data entry'!R29:W29)&gt;0,1,0)</f>
        <v>0</v>
      </c>
      <c r="H57" s="70">
        <f>IF('COPUS data entry'!X29=1,1,0)</f>
        <v>0</v>
      </c>
      <c r="I57" s="70">
        <f>IF(SUM('COPUS data entry'!Y29:Z29)&gt;0,1,0)</f>
        <v>0</v>
      </c>
      <c r="J57" s="145">
        <f>IF(SUM('COPUS data entry'!H29:J29)&gt;0,1,0)</f>
        <v>0</v>
      </c>
    </row>
    <row r="58" spans="1:10">
      <c r="A58" s="14">
        <v>24</v>
      </c>
      <c r="B58" s="145">
        <f>IF('COPUS data entry'!B30=1,1,0)</f>
        <v>0</v>
      </c>
      <c r="C58" s="145">
        <f>IF(SUM('COPUS data entry'!C30:F30)&gt;0, 1, 0)</f>
        <v>0</v>
      </c>
      <c r="D58" s="145">
        <f>IF(SUM('COPUS data entry'!G30:L30)&gt;0,1,0)</f>
        <v>0</v>
      </c>
      <c r="E58" s="145">
        <f>IF(SUM('COPUS data entry'!M30:N30)&gt;0,1,0)</f>
        <v>0</v>
      </c>
      <c r="F58" s="70">
        <f>IF(SUM('COPUS data entry'!O30:Q30)&gt;0,1,0)</f>
        <v>0</v>
      </c>
      <c r="G58" s="70">
        <f>IF(SUM('COPUS data entry'!R30:W30)&gt;0,1,0)</f>
        <v>0</v>
      </c>
      <c r="H58" s="70">
        <f>IF('COPUS data entry'!X30=1,1,0)</f>
        <v>0</v>
      </c>
      <c r="I58" s="70">
        <f>IF(SUM('COPUS data entry'!Y30:Z30)&gt;0,1,0)</f>
        <v>0</v>
      </c>
      <c r="J58" s="145">
        <f>IF(SUM('COPUS data entry'!H30:J30)&gt;0,1,0)</f>
        <v>0</v>
      </c>
    </row>
    <row r="59" spans="1:10">
      <c r="A59" s="14">
        <v>26</v>
      </c>
      <c r="B59" s="145">
        <f>IF('COPUS data entry'!B31=1,1,0)</f>
        <v>0</v>
      </c>
      <c r="C59" s="145">
        <f>IF(SUM('COPUS data entry'!C31:F31)&gt;0, 1, 0)</f>
        <v>0</v>
      </c>
      <c r="D59" s="145">
        <f>IF(SUM('COPUS data entry'!G31:L31)&gt;0,1,0)</f>
        <v>0</v>
      </c>
      <c r="E59" s="145">
        <f>IF(SUM('COPUS data entry'!M31:N31)&gt;0,1,0)</f>
        <v>0</v>
      </c>
      <c r="F59" s="70">
        <f>IF(SUM('COPUS data entry'!O31:Q31)&gt;0,1,0)</f>
        <v>0</v>
      </c>
      <c r="G59" s="70">
        <f>IF(SUM('COPUS data entry'!R31:W31)&gt;0,1,0)</f>
        <v>0</v>
      </c>
      <c r="H59" s="70">
        <f>IF('COPUS data entry'!X31=1,1,0)</f>
        <v>0</v>
      </c>
      <c r="I59" s="70">
        <f>IF(SUM('COPUS data entry'!Y31:Z31)&gt;0,1,0)</f>
        <v>0</v>
      </c>
      <c r="J59" s="145">
        <f>IF(SUM('COPUS data entry'!H31:J31)&gt;0,1,0)</f>
        <v>0</v>
      </c>
    </row>
    <row r="60" spans="1:10" ht="14.65" thickBot="1">
      <c r="A60" s="152"/>
      <c r="B60" s="145">
        <f>IF('COPUS data entry'!B32=1,1,0)</f>
        <v>0</v>
      </c>
      <c r="C60" s="145">
        <f>IF(SUM('COPUS data entry'!C32:F32)&gt;0, 1, 0)</f>
        <v>0</v>
      </c>
      <c r="D60" s="145">
        <f>IF(SUM('COPUS data entry'!G32:L32)&gt;0,1,0)</f>
        <v>0</v>
      </c>
      <c r="E60" s="145">
        <f>IF(SUM('COPUS data entry'!M32:N32)&gt;0,1,0)</f>
        <v>0</v>
      </c>
      <c r="F60" s="70">
        <f>IF(SUM('COPUS data entry'!O32:Q32)&gt;0,1,0)</f>
        <v>0</v>
      </c>
      <c r="G60" s="70">
        <f>IF(SUM('COPUS data entry'!R32:W32)&gt;0,1,0)</f>
        <v>0</v>
      </c>
      <c r="H60" s="70">
        <f>IF('COPUS data entry'!X32=1,1,0)</f>
        <v>0</v>
      </c>
      <c r="I60" s="70">
        <f>IF(SUM('COPUS data entry'!Y32:Z32)&gt;0,1,0)</f>
        <v>0</v>
      </c>
      <c r="J60" s="145">
        <f>IF(SUM('COPUS data entry'!H32:J32)&gt;0,1,0)</f>
        <v>0</v>
      </c>
    </row>
    <row r="61" spans="1:10" ht="15" thickTop="1" thickBot="1">
      <c r="A61" s="48"/>
      <c r="B61" s="145">
        <f>IF('COPUS data entry'!B33=1,1,0)</f>
        <v>0</v>
      </c>
      <c r="C61" s="145">
        <f>IF(SUM('COPUS data entry'!C33:F33)&gt;0, 1, 0)</f>
        <v>0</v>
      </c>
      <c r="D61" s="145">
        <f>IF(SUM('COPUS data entry'!G33:L33)&gt;0,1,0)</f>
        <v>0</v>
      </c>
      <c r="E61" s="145">
        <f>IF(SUM('COPUS data entry'!M33:N33)&gt;0,1,0)</f>
        <v>0</v>
      </c>
      <c r="F61" s="70">
        <f>IF(SUM('COPUS data entry'!O33:Q33)&gt;0,1,0)</f>
        <v>0</v>
      </c>
      <c r="G61" s="70">
        <f>IF(SUM('COPUS data entry'!R33:W33)&gt;0,1,0)</f>
        <v>0</v>
      </c>
      <c r="H61" s="70">
        <f>IF('COPUS data entry'!X33=1,1,0)</f>
        <v>0</v>
      </c>
      <c r="I61" s="70">
        <f>IF(SUM('COPUS data entry'!Y33:Z33)&gt;0,1,0)</f>
        <v>0</v>
      </c>
      <c r="J61" s="145">
        <f>IF(SUM('COPUS data entry'!H33:J33)&gt;0,1,0)</f>
        <v>0</v>
      </c>
    </row>
    <row r="62" spans="1:10" ht="15" thickTop="1" thickBot="1">
      <c r="A62" s="1" t="s">
        <v>25</v>
      </c>
      <c r="B62" s="145">
        <f>IF('COPUS data entry'!B34=1,1,0)</f>
        <v>0</v>
      </c>
      <c r="C62" s="145">
        <f>IF(SUM('COPUS data entry'!C34:F34)&gt;0, 1, 0)</f>
        <v>0</v>
      </c>
      <c r="D62" s="145">
        <f>IF(SUM('COPUS data entry'!G34:L34)&gt;0,1,0)</f>
        <v>0</v>
      </c>
      <c r="E62" s="145">
        <f>IF(SUM('COPUS data entry'!M34:N34)&gt;0,1,0)</f>
        <v>0</v>
      </c>
      <c r="F62" s="70">
        <f>IF(SUM('COPUS data entry'!O34:Q34)&gt;0,1,0)</f>
        <v>0</v>
      </c>
      <c r="G62" s="70">
        <f>IF(SUM('COPUS data entry'!R34:W34)&gt;0,1,0)</f>
        <v>0</v>
      </c>
      <c r="H62" s="70">
        <f>IF('COPUS data entry'!X34=1,1,0)</f>
        <v>0</v>
      </c>
      <c r="I62" s="70">
        <f>IF(SUM('COPUS data entry'!Y34:Z34)&gt;0,1,0)</f>
        <v>0</v>
      </c>
      <c r="J62" s="145">
        <f>IF(SUM('COPUS data entry'!H34:J34)&gt;0,1,0)</f>
        <v>0</v>
      </c>
    </row>
    <row r="63" spans="1:10" ht="14.65" thickTop="1">
      <c r="A63" s="151" t="s">
        <v>60</v>
      </c>
      <c r="B63" s="145">
        <f>IF('COPUS data entry'!B35=1,1,0)</f>
        <v>0</v>
      </c>
      <c r="C63" s="145">
        <f>IF(SUM('COPUS data entry'!C35:F35)&gt;0, 1, 0)</f>
        <v>0</v>
      </c>
      <c r="D63" s="145">
        <f>IF(SUM('COPUS data entry'!G35:L35)&gt;0,1,0)</f>
        <v>0</v>
      </c>
      <c r="E63" s="145">
        <f>IF(SUM('COPUS data entry'!M35:N35)&gt;0,1,0)</f>
        <v>0</v>
      </c>
      <c r="F63" s="70">
        <f>IF(SUM('COPUS data entry'!O35:Q35)&gt;0,1,0)</f>
        <v>0</v>
      </c>
      <c r="G63" s="70">
        <f>IF(SUM('COPUS data entry'!R35:W35)&gt;0,1,0)</f>
        <v>0</v>
      </c>
      <c r="H63" s="70">
        <f>IF('COPUS data entry'!X35=1,1,0)</f>
        <v>0</v>
      </c>
      <c r="I63" s="70">
        <f>IF(SUM('COPUS data entry'!Y35:Z35)&gt;0,1,0)</f>
        <v>0</v>
      </c>
      <c r="J63" s="145">
        <f>IF(SUM('COPUS data entry'!H35:J35)&gt;0,1,0)</f>
        <v>0</v>
      </c>
    </row>
    <row r="64" spans="1:10">
      <c r="A64" s="14">
        <v>32</v>
      </c>
      <c r="B64" s="145">
        <f>IF('COPUS data entry'!B36=1,1,0)</f>
        <v>0</v>
      </c>
      <c r="C64" s="145">
        <f>IF(SUM('COPUS data entry'!C36:F36)&gt;0, 1, 0)</f>
        <v>0</v>
      </c>
      <c r="D64" s="145">
        <f>IF(SUM('COPUS data entry'!G36:L36)&gt;0,1,0)</f>
        <v>0</v>
      </c>
      <c r="E64" s="145">
        <f>IF(SUM('COPUS data entry'!M36:N36)&gt;0,1,0)</f>
        <v>0</v>
      </c>
      <c r="F64" s="70">
        <f>IF(SUM('COPUS data entry'!O36:Q36)&gt;0,1,0)</f>
        <v>0</v>
      </c>
      <c r="G64" s="70">
        <f>IF(SUM('COPUS data entry'!R36:W36)&gt;0,1,0)</f>
        <v>0</v>
      </c>
      <c r="H64" s="70">
        <f>IF('COPUS data entry'!X36=1,1,0)</f>
        <v>0</v>
      </c>
      <c r="I64" s="70">
        <f>IF(SUM('COPUS data entry'!Y36:Z36)&gt;0,1,0)</f>
        <v>0</v>
      </c>
      <c r="J64" s="145">
        <f>IF(SUM('COPUS data entry'!H36:J36)&gt;0,1,0)</f>
        <v>0</v>
      </c>
    </row>
    <row r="65" spans="1:10">
      <c r="A65" s="14">
        <v>34</v>
      </c>
      <c r="B65" s="145">
        <f>IF('COPUS data entry'!B37=1,1,0)</f>
        <v>0</v>
      </c>
      <c r="C65" s="145">
        <f>IF(SUM('COPUS data entry'!C37:F37)&gt;0, 1, 0)</f>
        <v>0</v>
      </c>
      <c r="D65" s="145">
        <f>IF(SUM('COPUS data entry'!G37:L37)&gt;0,1,0)</f>
        <v>0</v>
      </c>
      <c r="E65" s="145">
        <f>IF(SUM('COPUS data entry'!M37:N37)&gt;0,1,0)</f>
        <v>0</v>
      </c>
      <c r="F65" s="70">
        <f>IF(SUM('COPUS data entry'!O37:Q37)&gt;0,1,0)</f>
        <v>0</v>
      </c>
      <c r="G65" s="70">
        <f>IF(SUM('COPUS data entry'!R37:W37)&gt;0,1,0)</f>
        <v>0</v>
      </c>
      <c r="H65" s="70">
        <f>IF('COPUS data entry'!X37=1,1,0)</f>
        <v>0</v>
      </c>
      <c r="I65" s="70">
        <f>IF(SUM('COPUS data entry'!Y37:Z37)&gt;0,1,0)</f>
        <v>0</v>
      </c>
      <c r="J65" s="145">
        <f>IF(SUM('COPUS data entry'!H37:J37)&gt;0,1,0)</f>
        <v>0</v>
      </c>
    </row>
    <row r="66" spans="1:10">
      <c r="A66" s="14">
        <v>36</v>
      </c>
      <c r="B66" s="145">
        <f>IF('COPUS data entry'!B38=1,1,0)</f>
        <v>0</v>
      </c>
      <c r="C66" s="145">
        <f>IF(SUM('COPUS data entry'!C38:F38)&gt;0, 1, 0)</f>
        <v>0</v>
      </c>
      <c r="D66" s="145">
        <f>IF(SUM('COPUS data entry'!G38:L38)&gt;0,1,0)</f>
        <v>0</v>
      </c>
      <c r="E66" s="145">
        <f>IF(SUM('COPUS data entry'!M38:N38)&gt;0,1,0)</f>
        <v>0</v>
      </c>
      <c r="F66" s="70">
        <f>IF(SUM('COPUS data entry'!O38:Q38)&gt;0,1,0)</f>
        <v>0</v>
      </c>
      <c r="G66" s="70">
        <f>IF(SUM('COPUS data entry'!R38:W38)&gt;0,1,0)</f>
        <v>0</v>
      </c>
      <c r="H66" s="70">
        <f>IF('COPUS data entry'!X38=1,1,0)</f>
        <v>0</v>
      </c>
      <c r="I66" s="70">
        <f>IF(SUM('COPUS data entry'!Y38:Z38)&gt;0,1,0)</f>
        <v>0</v>
      </c>
      <c r="J66" s="145">
        <f>IF(SUM('COPUS data entry'!H38:J38)&gt;0,1,0)</f>
        <v>0</v>
      </c>
    </row>
    <row r="67" spans="1:10" ht="14.65" thickBot="1">
      <c r="A67" s="152" t="s">
        <v>61</v>
      </c>
      <c r="B67" s="145">
        <f>IF('COPUS data entry'!B39=1,1,0)</f>
        <v>0</v>
      </c>
      <c r="C67" s="145">
        <f>IF(SUM('COPUS data entry'!C39:F39)&gt;0, 1, 0)</f>
        <v>0</v>
      </c>
      <c r="D67" s="145">
        <f>IF(SUM('COPUS data entry'!G39:L39)&gt;0,1,0)</f>
        <v>0</v>
      </c>
      <c r="E67" s="145">
        <f>IF(SUM('COPUS data entry'!M39:N39)&gt;0,1,0)</f>
        <v>0</v>
      </c>
      <c r="F67" s="70">
        <f>IF(SUM('COPUS data entry'!O39:Q39)&gt;0,1,0)</f>
        <v>0</v>
      </c>
      <c r="G67" s="70">
        <f>IF(SUM('COPUS data entry'!R39:W39)&gt;0,1,0)</f>
        <v>0</v>
      </c>
      <c r="H67" s="70">
        <f>IF('COPUS data entry'!X39=1,1,0)</f>
        <v>0</v>
      </c>
      <c r="I67" s="70">
        <f>IF(SUM('COPUS data entry'!Y39:Z39)&gt;0,1,0)</f>
        <v>0</v>
      </c>
      <c r="J67" s="145">
        <f>IF(SUM('COPUS data entry'!H39:J39)&gt;0,1,0)</f>
        <v>0</v>
      </c>
    </row>
    <row r="68" spans="1:10" ht="15" thickTop="1" thickBot="1">
      <c r="A68" s="16"/>
      <c r="B68" s="145">
        <f>IF('COPUS data entry'!B40=1,1,0)</f>
        <v>0</v>
      </c>
      <c r="C68" s="145">
        <f>IF(SUM('COPUS data entry'!C40:F40)&gt;0, 1, 0)</f>
        <v>0</v>
      </c>
      <c r="D68" s="145">
        <f>IF(SUM('COPUS data entry'!G40:L40)&gt;0,1,0)</f>
        <v>0</v>
      </c>
      <c r="E68" s="145">
        <f>IF(SUM('COPUS data entry'!M40:N40)&gt;0,1,0)</f>
        <v>0</v>
      </c>
      <c r="F68" s="70">
        <f>IF(SUM('COPUS data entry'!O40:Q40)&gt;0,1,0)</f>
        <v>0</v>
      </c>
      <c r="G68" s="70">
        <f>IF(SUM('COPUS data entry'!R40:W40)&gt;0,1,0)</f>
        <v>0</v>
      </c>
      <c r="H68" s="70">
        <f>IF('COPUS data entry'!X40=1,1,0)</f>
        <v>0</v>
      </c>
      <c r="I68" s="70">
        <f>IF(SUM('COPUS data entry'!Y40:Z40)&gt;0,1,0)</f>
        <v>0</v>
      </c>
      <c r="J68" s="145">
        <f>IF(SUM('COPUS data entry'!H40:J40)&gt;0,1,0)</f>
        <v>0</v>
      </c>
    </row>
    <row r="69" spans="1:10" ht="14.65" thickTop="1">
      <c r="A69" s="151" t="s">
        <v>62</v>
      </c>
      <c r="B69" s="145">
        <f>IF('COPUS data entry'!B41=1,1,0)</f>
        <v>0</v>
      </c>
      <c r="C69" s="145">
        <f>IF(SUM('COPUS data entry'!C41:F41)&gt;0, 1, 0)</f>
        <v>0</v>
      </c>
      <c r="D69" s="145">
        <f>IF(SUM('COPUS data entry'!G41:L41)&gt;0,1,0)</f>
        <v>0</v>
      </c>
      <c r="E69" s="145">
        <f>IF(SUM('COPUS data entry'!M41:N41)&gt;0,1,0)</f>
        <v>0</v>
      </c>
      <c r="F69" s="70">
        <f>IF(SUM('COPUS data entry'!O41:Q41)&gt;0,1,0)</f>
        <v>0</v>
      </c>
      <c r="G69" s="70">
        <f>IF(SUM('COPUS data entry'!R41:W41)&gt;0,1,0)</f>
        <v>0</v>
      </c>
      <c r="H69" s="70">
        <f>IF('COPUS data entry'!X41=1,1,0)</f>
        <v>0</v>
      </c>
      <c r="I69" s="70">
        <f>IF(SUM('COPUS data entry'!Y41:Z41)&gt;0,1,0)</f>
        <v>0</v>
      </c>
      <c r="J69" s="145">
        <f>IF(SUM('COPUS data entry'!H41:J41)&gt;0,1,0)</f>
        <v>0</v>
      </c>
    </row>
    <row r="70" spans="1:10">
      <c r="A70" s="14">
        <v>42</v>
      </c>
      <c r="B70" s="145">
        <f>IF('COPUS data entry'!B42=1,1,0)</f>
        <v>0</v>
      </c>
      <c r="C70" s="145">
        <f>IF(SUM('COPUS data entry'!C42:F42)&gt;0, 1, 0)</f>
        <v>0</v>
      </c>
      <c r="D70" s="145">
        <f>IF(SUM('COPUS data entry'!G42:L42)&gt;0,1,0)</f>
        <v>0</v>
      </c>
      <c r="E70" s="145">
        <f>IF(SUM('COPUS data entry'!M42:N42)&gt;0,1,0)</f>
        <v>0</v>
      </c>
      <c r="F70" s="70">
        <f>IF(SUM('COPUS data entry'!O42:Q42)&gt;0,1,0)</f>
        <v>0</v>
      </c>
      <c r="G70" s="70">
        <f>IF(SUM('COPUS data entry'!R42:W42)&gt;0,1,0)</f>
        <v>0</v>
      </c>
      <c r="H70" s="70">
        <f>IF('COPUS data entry'!X42=1,1,0)</f>
        <v>0</v>
      </c>
      <c r="I70" s="70">
        <f>IF(SUM('COPUS data entry'!Y42:Z42)&gt;0,1,0)</f>
        <v>0</v>
      </c>
      <c r="J70" s="145">
        <f>IF(SUM('COPUS data entry'!H42:J42)&gt;0,1,0)</f>
        <v>0</v>
      </c>
    </row>
    <row r="71" spans="1:10">
      <c r="A71" s="14">
        <v>44</v>
      </c>
      <c r="B71" s="145">
        <f>IF('COPUS data entry'!B43=1,1,0)</f>
        <v>0</v>
      </c>
      <c r="C71" s="145">
        <f>IF(SUM('COPUS data entry'!C43:F43)&gt;0, 1, 0)</f>
        <v>0</v>
      </c>
      <c r="D71" s="145">
        <f>IF(SUM('COPUS data entry'!G43:L43)&gt;0,1,0)</f>
        <v>0</v>
      </c>
      <c r="E71" s="145">
        <f>IF(SUM('COPUS data entry'!M43:N43)&gt;0,1,0)</f>
        <v>0</v>
      </c>
      <c r="F71" s="70">
        <f>IF(SUM('COPUS data entry'!O43:Q43)&gt;0,1,0)</f>
        <v>0</v>
      </c>
      <c r="G71" s="70">
        <f>IF(SUM('COPUS data entry'!R43:W43)&gt;0,1,0)</f>
        <v>0</v>
      </c>
      <c r="H71" s="70">
        <f>IF('COPUS data entry'!X43=1,1,0)</f>
        <v>0</v>
      </c>
      <c r="I71" s="70">
        <f>IF(SUM('COPUS data entry'!Y43:Z43)&gt;0,1,0)</f>
        <v>0</v>
      </c>
      <c r="J71" s="145">
        <f>IF(SUM('COPUS data entry'!H43:J43)&gt;0,1,0)</f>
        <v>0</v>
      </c>
    </row>
    <row r="72" spans="1:10">
      <c r="A72" s="14">
        <v>46</v>
      </c>
      <c r="B72" s="145">
        <f>IF('COPUS data entry'!B44=1,1,0)</f>
        <v>0</v>
      </c>
      <c r="C72" s="145">
        <f>IF(SUM('COPUS data entry'!C44:F44)&gt;0, 1, 0)</f>
        <v>0</v>
      </c>
      <c r="D72" s="145">
        <f>IF(SUM('COPUS data entry'!G44:L44)&gt;0,1,0)</f>
        <v>0</v>
      </c>
      <c r="E72" s="145">
        <f>IF(SUM('COPUS data entry'!M44:N44)&gt;0,1,0)</f>
        <v>0</v>
      </c>
      <c r="F72" s="70">
        <f>IF(SUM('COPUS data entry'!O44:Q44)&gt;0,1,0)</f>
        <v>0</v>
      </c>
      <c r="G72" s="70">
        <f>IF(SUM('COPUS data entry'!R44:W44)&gt;0,1,0)</f>
        <v>0</v>
      </c>
      <c r="H72" s="70">
        <f>IF('COPUS data entry'!X44=1,1,0)</f>
        <v>0</v>
      </c>
      <c r="I72" s="70">
        <f>IF(SUM('COPUS data entry'!Y44:Z44)&gt;0,1,0)</f>
        <v>0</v>
      </c>
      <c r="J72" s="145">
        <f>IF(SUM('COPUS data entry'!H44:J44)&gt;0,1,0)</f>
        <v>0</v>
      </c>
    </row>
    <row r="73" spans="1:10" ht="14.65" thickBot="1">
      <c r="A73" s="15" t="s">
        <v>63</v>
      </c>
      <c r="B73" s="145">
        <f>IF('COPUS data entry'!B45=1,1,0)</f>
        <v>0</v>
      </c>
      <c r="C73" s="145">
        <f>IF(SUM('COPUS data entry'!C45:F45)&gt;0, 1, 0)</f>
        <v>0</v>
      </c>
      <c r="D73" s="145">
        <f>IF(SUM('COPUS data entry'!G45:L45)&gt;0,1,0)</f>
        <v>0</v>
      </c>
      <c r="E73" s="145">
        <f>IF(SUM('COPUS data entry'!M45:N45)&gt;0,1,0)</f>
        <v>0</v>
      </c>
      <c r="F73" s="70">
        <f>IF(SUM('COPUS data entry'!O45:Q45)&gt;0,1,0)</f>
        <v>0</v>
      </c>
      <c r="G73" s="70">
        <f>IF(SUM('COPUS data entry'!R45:W45)&gt;0,1,0)</f>
        <v>0</v>
      </c>
      <c r="H73" s="70">
        <f>IF('COPUS data entry'!X45=1,1,0)</f>
        <v>0</v>
      </c>
      <c r="I73" s="70">
        <f>IF(SUM('COPUS data entry'!Y45:Z45)&gt;0,1,0)</f>
        <v>0</v>
      </c>
      <c r="J73" s="145">
        <f>IF(SUM('COPUS data entry'!H45:J45)&gt;0,1,0)</f>
        <v>0</v>
      </c>
    </row>
    <row r="74" spans="1:10" ht="15" thickTop="1" thickBot="1">
      <c r="A74" s="150"/>
      <c r="B74" s="145">
        <f>IF('COPUS data entry'!B46=1,1,0)</f>
        <v>0</v>
      </c>
      <c r="C74" s="145">
        <f>IF(SUM('COPUS data entry'!C46:F46)&gt;0, 1, 0)</f>
        <v>0</v>
      </c>
      <c r="D74" s="145">
        <f>IF(SUM('COPUS data entry'!G46:L46)&gt;0,1,0)</f>
        <v>0</v>
      </c>
      <c r="E74" s="145">
        <f>IF(SUM('COPUS data entry'!M46:N46)&gt;0,1,0)</f>
        <v>0</v>
      </c>
      <c r="F74" s="70">
        <f>IF(SUM('COPUS data entry'!O46:Q46)&gt;0,1,0)</f>
        <v>0</v>
      </c>
      <c r="G74" s="70">
        <f>IF(SUM('COPUS data entry'!R46:W46)&gt;0,1,0)</f>
        <v>0</v>
      </c>
      <c r="H74" s="70">
        <f>IF('COPUS data entry'!X46=1,1,0)</f>
        <v>0</v>
      </c>
      <c r="I74" s="70">
        <f>IF(SUM('COPUS data entry'!Y46:Z46)&gt;0,1,0)</f>
        <v>0</v>
      </c>
      <c r="J74" s="145">
        <f>IF(SUM('COPUS data entry'!H46:J46)&gt;0,1,0)</f>
        <v>0</v>
      </c>
    </row>
    <row r="75" spans="1:10" ht="14.65" thickTop="1">
      <c r="A75" s="151" t="s">
        <v>64</v>
      </c>
      <c r="B75" s="145">
        <f>IF('COPUS data entry'!B47=1,1,0)</f>
        <v>0</v>
      </c>
      <c r="C75" s="145">
        <f>IF(SUM('COPUS data entry'!C47:F47)&gt;0, 1, 0)</f>
        <v>0</v>
      </c>
      <c r="D75" s="145">
        <f>IF(SUM('COPUS data entry'!G47:L47)&gt;0,1,0)</f>
        <v>0</v>
      </c>
      <c r="E75" s="145">
        <f>IF(SUM('COPUS data entry'!M47:N47)&gt;0,1,0)</f>
        <v>0</v>
      </c>
      <c r="F75" s="70">
        <f>IF(SUM('COPUS data entry'!O47:Q47)&gt;0,1,0)</f>
        <v>0</v>
      </c>
      <c r="G75" s="70">
        <f>IF(SUM('COPUS data entry'!R47:W47)&gt;0,1,0)</f>
        <v>0</v>
      </c>
      <c r="H75" s="70">
        <f>IF('COPUS data entry'!X47=1,1,0)</f>
        <v>0</v>
      </c>
      <c r="I75" s="70">
        <f>IF(SUM('COPUS data entry'!Y47:Z47)&gt;0,1,0)</f>
        <v>0</v>
      </c>
      <c r="J75" s="145">
        <f>IF(SUM('COPUS data entry'!H47:J47)&gt;0,1,0)</f>
        <v>0</v>
      </c>
    </row>
    <row r="76" spans="1:10">
      <c r="A76" s="14">
        <v>52</v>
      </c>
      <c r="B76" s="145">
        <f>IF('COPUS data entry'!B48=1,1,0)</f>
        <v>0</v>
      </c>
      <c r="C76" s="145">
        <f>IF(SUM('COPUS data entry'!C48:F48)&gt;0, 1, 0)</f>
        <v>0</v>
      </c>
      <c r="D76" s="145">
        <f>IF(SUM('COPUS data entry'!G48:L48)&gt;0,1,0)</f>
        <v>0</v>
      </c>
      <c r="E76" s="145">
        <f>IF(SUM('COPUS data entry'!M48:N48)&gt;0,1,0)</f>
        <v>0</v>
      </c>
      <c r="F76" s="70">
        <f>IF(SUM('COPUS data entry'!O48:Q48)&gt;0,1,0)</f>
        <v>0</v>
      </c>
      <c r="G76" s="70">
        <f>IF(SUM('COPUS data entry'!R48:W48)&gt;0,1,0)</f>
        <v>0</v>
      </c>
      <c r="H76" s="70">
        <f>IF('COPUS data entry'!X48=1,1,0)</f>
        <v>0</v>
      </c>
      <c r="I76" s="70">
        <f>IF(SUM('COPUS data entry'!Y48:Z48)&gt;0,1,0)</f>
        <v>0</v>
      </c>
      <c r="J76" s="145">
        <f>IF(SUM('COPUS data entry'!H48:J48)&gt;0,1,0)</f>
        <v>0</v>
      </c>
    </row>
    <row r="77" spans="1:10">
      <c r="A77" s="14">
        <v>54</v>
      </c>
      <c r="B77" s="145">
        <f>IF('COPUS data entry'!B49=1,1,0)</f>
        <v>0</v>
      </c>
      <c r="C77" s="145">
        <f>IF(SUM('COPUS data entry'!C49:F49)&gt;0, 1, 0)</f>
        <v>0</v>
      </c>
      <c r="D77" s="145">
        <f>IF(SUM('COPUS data entry'!G49:L49)&gt;0,1,0)</f>
        <v>0</v>
      </c>
      <c r="E77" s="145">
        <f>IF(SUM('COPUS data entry'!M49:N49)&gt;0,1,0)</f>
        <v>0</v>
      </c>
      <c r="F77" s="70">
        <f>IF(SUM('COPUS data entry'!O49:Q49)&gt;0,1,0)</f>
        <v>0</v>
      </c>
      <c r="G77" s="70">
        <f>IF(SUM('COPUS data entry'!R49:W49)&gt;0,1,0)</f>
        <v>0</v>
      </c>
      <c r="H77" s="70">
        <f>IF('COPUS data entry'!X49=1,1,0)</f>
        <v>0</v>
      </c>
      <c r="I77" s="70">
        <f>IF(SUM('COPUS data entry'!Y49:Z49)&gt;0,1,0)</f>
        <v>0</v>
      </c>
      <c r="J77" s="145">
        <f>IF(SUM('COPUS data entry'!H49:J49)&gt;0,1,0)</f>
        <v>0</v>
      </c>
    </row>
    <row r="78" spans="1:10">
      <c r="A78" s="14">
        <v>56</v>
      </c>
      <c r="B78" s="145">
        <f>IF('COPUS data entry'!B50=1,1,0)</f>
        <v>0</v>
      </c>
      <c r="C78" s="145">
        <f>IF(SUM('COPUS data entry'!C50:F50)&gt;0, 1, 0)</f>
        <v>0</v>
      </c>
      <c r="D78" s="145">
        <f>IF(SUM('COPUS data entry'!G50:L50)&gt;0,1,0)</f>
        <v>0</v>
      </c>
      <c r="E78" s="145">
        <f>IF(SUM('COPUS data entry'!M50:N50)&gt;0,1,0)</f>
        <v>0</v>
      </c>
      <c r="F78" s="70">
        <f>IF(SUM('COPUS data entry'!O50:Q50)&gt;0,1,0)</f>
        <v>0</v>
      </c>
      <c r="G78" s="70">
        <f>IF(SUM('COPUS data entry'!R50:W50)&gt;0,1,0)</f>
        <v>0</v>
      </c>
      <c r="H78" s="70">
        <f>IF('COPUS data entry'!X50=1,1,0)</f>
        <v>0</v>
      </c>
      <c r="I78" s="70">
        <f>IF(SUM('COPUS data entry'!Y50:Z50)&gt;0,1,0)</f>
        <v>0</v>
      </c>
      <c r="J78" s="145">
        <f>IF(SUM('COPUS data entry'!H50:J50)&gt;0,1,0)</f>
        <v>0</v>
      </c>
    </row>
    <row r="79" spans="1:10" ht="14.65" thickBot="1">
      <c r="A79" s="152" t="s">
        <v>65</v>
      </c>
      <c r="B79" s="145">
        <f>IF('COPUS data entry'!B51=1,1,0)</f>
        <v>0</v>
      </c>
      <c r="C79" s="145">
        <f>IF(SUM('COPUS data entry'!C51:F51)&gt;0, 1, 0)</f>
        <v>0</v>
      </c>
      <c r="D79" s="145">
        <f>IF(SUM('COPUS data entry'!G51:L51)&gt;0,1,0)</f>
        <v>0</v>
      </c>
      <c r="E79" s="145">
        <f>IF(SUM('COPUS data entry'!M51:N51)&gt;0,1,0)</f>
        <v>0</v>
      </c>
      <c r="F79" s="70">
        <f>IF(SUM('COPUS data entry'!O51:Q51)&gt;0,1,0)</f>
        <v>0</v>
      </c>
      <c r="G79" s="70">
        <f>IF(SUM('COPUS data entry'!R51:W51)&gt;0,1,0)</f>
        <v>0</v>
      </c>
      <c r="H79" s="70">
        <f>IF('COPUS data entry'!X51=1,1,0)</f>
        <v>0</v>
      </c>
      <c r="I79" s="70">
        <f>IF(SUM('COPUS data entry'!Y51:Z51)&gt;0,1,0)</f>
        <v>0</v>
      </c>
      <c r="J79" s="145">
        <f>IF(SUM('COPUS data entry'!H51:J51)&gt;0,1,0)</f>
        <v>0</v>
      </c>
    </row>
    <row r="80" spans="1:10" ht="15" thickTop="1" thickBot="1">
      <c r="A80" s="48"/>
      <c r="B80" s="145">
        <f>IF('COPUS data entry'!B52=1,1,0)</f>
        <v>0</v>
      </c>
      <c r="C80" s="145">
        <f>IF(SUM('COPUS data entry'!C52:F52)&gt;0, 1, 0)</f>
        <v>0</v>
      </c>
      <c r="D80" s="145">
        <f>IF(SUM('COPUS data entry'!G52:L52)&gt;0,1,0)</f>
        <v>0</v>
      </c>
      <c r="E80" s="145">
        <f>IF(SUM('COPUS data entry'!M52:N52)&gt;0,1,0)</f>
        <v>0</v>
      </c>
      <c r="F80" s="70">
        <f>IF(SUM('COPUS data entry'!O52:Q52)&gt;0,1,0)</f>
        <v>0</v>
      </c>
      <c r="G80" s="70">
        <f>IF(SUM('COPUS data entry'!R52:W52)&gt;0,1,0)</f>
        <v>0</v>
      </c>
      <c r="H80" s="70">
        <f>IF('COPUS data entry'!X52=1,1,0)</f>
        <v>0</v>
      </c>
      <c r="I80" s="70">
        <f>IF(SUM('COPUS data entry'!Y52:Z52)&gt;0,1,0)</f>
        <v>0</v>
      </c>
      <c r="J80" s="145">
        <f>IF(SUM('COPUS data entry'!H52:J52)&gt;0,1,0)</f>
        <v>0</v>
      </c>
    </row>
    <row r="81" spans="1:10" ht="15" thickTop="1" thickBot="1">
      <c r="A81" s="1" t="s">
        <v>25</v>
      </c>
      <c r="B81" s="145">
        <f>IF('COPUS data entry'!B53=1,1,0)</f>
        <v>0</v>
      </c>
      <c r="C81" s="145">
        <f>IF(SUM('COPUS data entry'!C53:F53)&gt;0, 1, 0)</f>
        <v>0</v>
      </c>
      <c r="D81" s="145">
        <f>IF(SUM('COPUS data entry'!G53:L53)&gt;0,1,0)</f>
        <v>0</v>
      </c>
      <c r="E81" s="145">
        <f>IF(SUM('COPUS data entry'!M53:N53)&gt;0,1,0)</f>
        <v>0</v>
      </c>
      <c r="F81" s="70">
        <f>IF(SUM('COPUS data entry'!O53:Q53)&gt;0,1,0)</f>
        <v>0</v>
      </c>
      <c r="G81" s="70">
        <f>IF(SUM('COPUS data entry'!R53:W53)&gt;0,1,0)</f>
        <v>0</v>
      </c>
      <c r="H81" s="70">
        <f>IF('COPUS data entry'!X53=1,1,0)</f>
        <v>0</v>
      </c>
      <c r="I81" s="70">
        <f>IF(SUM('COPUS data entry'!Y53:Z53)&gt;0,1,0)</f>
        <v>0</v>
      </c>
      <c r="J81" s="145">
        <f>IF(SUM('COPUS data entry'!H53:J53)&gt;0,1,0)</f>
        <v>0</v>
      </c>
    </row>
    <row r="82" spans="1:10" ht="14.65" thickTop="1">
      <c r="A82" s="151" t="s">
        <v>66</v>
      </c>
      <c r="B82" s="145">
        <f>IF('COPUS data entry'!B54=1,1,0)</f>
        <v>0</v>
      </c>
      <c r="C82" s="145">
        <f>IF(SUM('COPUS data entry'!C54:F54)&gt;0, 1, 0)</f>
        <v>0</v>
      </c>
      <c r="D82" s="145">
        <f>IF(SUM('COPUS data entry'!G54:L54)&gt;0,1,0)</f>
        <v>0</v>
      </c>
      <c r="E82" s="145">
        <f>IF(SUM('COPUS data entry'!M54:N54)&gt;0,1,0)</f>
        <v>0</v>
      </c>
      <c r="F82" s="70">
        <f>IF(SUM('COPUS data entry'!O54:Q54)&gt;0,1,0)</f>
        <v>0</v>
      </c>
      <c r="G82" s="70">
        <f>IF(SUM('COPUS data entry'!R54:W54)&gt;0,1,0)</f>
        <v>0</v>
      </c>
      <c r="H82" s="70">
        <f>IF('COPUS data entry'!X54=1,1,0)</f>
        <v>0</v>
      </c>
      <c r="I82" s="70">
        <f>IF(SUM('COPUS data entry'!Y54:Z54)&gt;0,1,0)</f>
        <v>0</v>
      </c>
      <c r="J82" s="145">
        <f>IF(SUM('COPUS data entry'!H54:J54)&gt;0,1,0)</f>
        <v>0</v>
      </c>
    </row>
    <row r="83" spans="1:10">
      <c r="A83" s="14">
        <v>62</v>
      </c>
      <c r="B83" s="145">
        <f>IF('COPUS data entry'!B55=1,1,0)</f>
        <v>0</v>
      </c>
      <c r="C83" s="145">
        <f>IF(SUM('COPUS data entry'!C55:F55)&gt;0, 1, 0)</f>
        <v>0</v>
      </c>
      <c r="D83" s="145">
        <f>IF(SUM('COPUS data entry'!G55:L55)&gt;0,1,0)</f>
        <v>0</v>
      </c>
      <c r="E83" s="145">
        <f>IF(SUM('COPUS data entry'!M55:N55)&gt;0,1,0)</f>
        <v>0</v>
      </c>
      <c r="F83" s="70">
        <f>IF(SUM('COPUS data entry'!O55:Q55)&gt;0,1,0)</f>
        <v>0</v>
      </c>
      <c r="G83" s="70">
        <f>IF(SUM('COPUS data entry'!R55:W55)&gt;0,1,0)</f>
        <v>0</v>
      </c>
      <c r="H83" s="70">
        <f>IF('COPUS data entry'!X55=1,1,0)</f>
        <v>0</v>
      </c>
      <c r="I83" s="70">
        <f>IF(SUM('COPUS data entry'!Y55:Z55)&gt;0,1,0)</f>
        <v>0</v>
      </c>
      <c r="J83" s="145">
        <f>IF(SUM('COPUS data entry'!H55:J55)&gt;0,1,0)</f>
        <v>0</v>
      </c>
    </row>
    <row r="84" spans="1:10">
      <c r="A84" s="14">
        <v>64</v>
      </c>
      <c r="B84" s="145">
        <f>IF('COPUS data entry'!B56=1,1,0)</f>
        <v>0</v>
      </c>
      <c r="C84" s="145">
        <f>IF(SUM('COPUS data entry'!C56:F56)&gt;0, 1, 0)</f>
        <v>0</v>
      </c>
      <c r="D84" s="145">
        <f>IF(SUM('COPUS data entry'!G56:L56)&gt;0,1,0)</f>
        <v>0</v>
      </c>
      <c r="E84" s="145">
        <f>IF(SUM('COPUS data entry'!M56:N56)&gt;0,1,0)</f>
        <v>0</v>
      </c>
      <c r="F84" s="70">
        <f>IF(SUM('COPUS data entry'!O56:Q56)&gt;0,1,0)</f>
        <v>0</v>
      </c>
      <c r="G84" s="70">
        <f>IF(SUM('COPUS data entry'!R56:W56)&gt;0,1,0)</f>
        <v>0</v>
      </c>
      <c r="H84" s="70">
        <f>IF('COPUS data entry'!X56=1,1,0)</f>
        <v>0</v>
      </c>
      <c r="I84" s="70">
        <f>IF(SUM('COPUS data entry'!Y56:Z56)&gt;0,1,0)</f>
        <v>0</v>
      </c>
      <c r="J84" s="145">
        <f>IF(SUM('COPUS data entry'!H56:J56)&gt;0,1,0)</f>
        <v>0</v>
      </c>
    </row>
    <row r="85" spans="1:10">
      <c r="A85" s="14">
        <v>66</v>
      </c>
      <c r="B85" s="145">
        <f>IF('COPUS data entry'!B57=1,1,0)</f>
        <v>0</v>
      </c>
      <c r="C85" s="145">
        <f>IF(SUM('COPUS data entry'!C57:F57)&gt;0, 1, 0)</f>
        <v>0</v>
      </c>
      <c r="D85" s="145">
        <f>IF(SUM('COPUS data entry'!G57:L57)&gt;0,1,0)</f>
        <v>0</v>
      </c>
      <c r="E85" s="145">
        <f>IF(SUM('COPUS data entry'!M57:N57)&gt;0,1,0)</f>
        <v>0</v>
      </c>
      <c r="F85" s="70">
        <f>IF(SUM('COPUS data entry'!O57:Q57)&gt;0,1,0)</f>
        <v>0</v>
      </c>
      <c r="G85" s="70">
        <f>IF(SUM('COPUS data entry'!R57:W57)&gt;0,1,0)</f>
        <v>0</v>
      </c>
      <c r="H85" s="70">
        <f>IF('COPUS data entry'!X57=1,1,0)</f>
        <v>0</v>
      </c>
      <c r="I85" s="70">
        <f>IF(SUM('COPUS data entry'!Y57:Z57)&gt;0,1,0)</f>
        <v>0</v>
      </c>
      <c r="J85" s="145">
        <f>IF(SUM('COPUS data entry'!H57:J57)&gt;0,1,0)</f>
        <v>0</v>
      </c>
    </row>
    <row r="86" spans="1:10" ht="14.65" thickBot="1">
      <c r="A86" s="15" t="s">
        <v>67</v>
      </c>
      <c r="B86" s="145">
        <f>IF('COPUS data entry'!B58=1,1,0)</f>
        <v>0</v>
      </c>
      <c r="C86" s="145">
        <f>IF(SUM('COPUS data entry'!C58:F58)&gt;0, 1, 0)</f>
        <v>0</v>
      </c>
      <c r="D86" s="145">
        <f>IF(SUM('COPUS data entry'!G58:L58)&gt;0,1,0)</f>
        <v>0</v>
      </c>
      <c r="E86" s="145">
        <f>IF(SUM('COPUS data entry'!M58:N58)&gt;0,1,0)</f>
        <v>0</v>
      </c>
      <c r="F86" s="70">
        <f>IF(SUM('COPUS data entry'!O58:Q58)&gt;0,1,0)</f>
        <v>0</v>
      </c>
      <c r="G86" s="70">
        <f>IF(SUM('COPUS data entry'!R58:W58)&gt;0,1,0)</f>
        <v>0</v>
      </c>
      <c r="H86" s="70">
        <f>IF('COPUS data entry'!X58=1,1,0)</f>
        <v>0</v>
      </c>
      <c r="I86" s="70">
        <f>IF(SUM('COPUS data entry'!Y58:Z58)&gt;0,1,0)</f>
        <v>0</v>
      </c>
      <c r="J86" s="145">
        <f>IF(SUM('COPUS data entry'!H58:J58)&gt;0,1,0)</f>
        <v>0</v>
      </c>
    </row>
    <row r="87" spans="1:10" ht="15" thickTop="1" thickBot="1">
      <c r="A87" s="150"/>
      <c r="B87" s="145">
        <f>IF('COPUS data entry'!B59=1,1,0)</f>
        <v>0</v>
      </c>
      <c r="C87" s="145">
        <f>IF(SUM('COPUS data entry'!C59:F59)&gt;0, 1, 0)</f>
        <v>0</v>
      </c>
      <c r="D87" s="145">
        <f>IF(SUM('COPUS data entry'!G59:L59)&gt;0,1,0)</f>
        <v>0</v>
      </c>
      <c r="E87" s="145">
        <f>IF(SUM('COPUS data entry'!M59:N59)&gt;0,1,0)</f>
        <v>0</v>
      </c>
      <c r="F87" s="70">
        <f>IF(SUM('COPUS data entry'!O59:Q59)&gt;0,1,0)</f>
        <v>0</v>
      </c>
      <c r="G87" s="70">
        <f>IF(SUM('COPUS data entry'!R59:W59)&gt;0,1,0)</f>
        <v>0</v>
      </c>
      <c r="H87" s="70">
        <f>IF('COPUS data entry'!X59=1,1,0)</f>
        <v>0</v>
      </c>
      <c r="I87" s="70">
        <f>IF(SUM('COPUS data entry'!Y59:Z59)&gt;0,1,0)</f>
        <v>0</v>
      </c>
      <c r="J87" s="145">
        <f>IF(SUM('COPUS data entry'!H59:J59)&gt;0,1,0)</f>
        <v>0</v>
      </c>
    </row>
    <row r="88" spans="1:10" ht="14.65" thickTop="1">
      <c r="A88" s="151" t="s">
        <v>68</v>
      </c>
      <c r="B88" s="145">
        <f>IF('COPUS data entry'!B60=1,1,0)</f>
        <v>0</v>
      </c>
      <c r="C88" s="145">
        <f>IF(SUM('COPUS data entry'!C60:F60)&gt;0, 1, 0)</f>
        <v>0</v>
      </c>
      <c r="D88" s="145">
        <f>IF(SUM('COPUS data entry'!G60:L60)&gt;0,1,0)</f>
        <v>0</v>
      </c>
      <c r="E88" s="145">
        <f>IF(SUM('COPUS data entry'!M60:N60)&gt;0,1,0)</f>
        <v>0</v>
      </c>
      <c r="F88" s="70">
        <f>IF(SUM('COPUS data entry'!O60:Q60)&gt;0,1,0)</f>
        <v>0</v>
      </c>
      <c r="G88" s="70">
        <f>IF(SUM('COPUS data entry'!R60:W60)&gt;0,1,0)</f>
        <v>0</v>
      </c>
      <c r="H88" s="70">
        <f>IF('COPUS data entry'!X60=1,1,0)</f>
        <v>0</v>
      </c>
      <c r="I88" s="70">
        <f>IF(SUM('COPUS data entry'!Y60:Z60)&gt;0,1,0)</f>
        <v>0</v>
      </c>
      <c r="J88" s="145">
        <f>IF(SUM('COPUS data entry'!H60:J60)&gt;0,1,0)</f>
        <v>0</v>
      </c>
    </row>
    <row r="89" spans="1:10">
      <c r="A89" s="14">
        <v>72</v>
      </c>
      <c r="B89" s="145">
        <f>IF('COPUS data entry'!B61=1,1,0)</f>
        <v>0</v>
      </c>
      <c r="C89" s="145">
        <f>IF(SUM('COPUS data entry'!C61:F61)&gt;0, 1, 0)</f>
        <v>0</v>
      </c>
      <c r="D89" s="145">
        <f>IF(SUM('COPUS data entry'!G61:L61)&gt;0,1,0)</f>
        <v>0</v>
      </c>
      <c r="E89" s="145">
        <f>IF(SUM('COPUS data entry'!M61:N61)&gt;0,1,0)</f>
        <v>0</v>
      </c>
      <c r="F89" s="70">
        <f>IF(SUM('COPUS data entry'!O61:Q61)&gt;0,1,0)</f>
        <v>0</v>
      </c>
      <c r="G89" s="70">
        <f>IF(SUM('COPUS data entry'!R61:W61)&gt;0,1,0)</f>
        <v>0</v>
      </c>
      <c r="H89" s="70">
        <f>IF('COPUS data entry'!X61=1,1,0)</f>
        <v>0</v>
      </c>
      <c r="I89" s="70">
        <f>IF(SUM('COPUS data entry'!Y61:Z61)&gt;0,1,0)</f>
        <v>0</v>
      </c>
      <c r="J89" s="145">
        <f>IF(SUM('COPUS data entry'!H61:J61)&gt;0,1,0)</f>
        <v>0</v>
      </c>
    </row>
    <row r="90" spans="1:10">
      <c r="A90" s="14">
        <v>74</v>
      </c>
      <c r="B90" s="145">
        <f>IF('COPUS data entry'!B62=1,1,0)</f>
        <v>0</v>
      </c>
      <c r="C90" s="145">
        <f>IF(SUM('COPUS data entry'!C62:F62)&gt;0, 1, 0)</f>
        <v>0</v>
      </c>
      <c r="D90" s="145">
        <f>IF(SUM('COPUS data entry'!G62:L62)&gt;0,1,0)</f>
        <v>0</v>
      </c>
      <c r="E90" s="145">
        <f>IF(SUM('COPUS data entry'!M62:N62)&gt;0,1,0)</f>
        <v>0</v>
      </c>
      <c r="F90" s="70">
        <f>IF(SUM('COPUS data entry'!O62:Q62)&gt;0,1,0)</f>
        <v>0</v>
      </c>
      <c r="G90" s="70">
        <f>IF(SUM('COPUS data entry'!R62:W62)&gt;0,1,0)</f>
        <v>0</v>
      </c>
      <c r="H90" s="70">
        <f>IF('COPUS data entry'!X62=1,1,0)</f>
        <v>0</v>
      </c>
      <c r="I90" s="70">
        <f>IF(SUM('COPUS data entry'!Y62:Z62)&gt;0,1,0)</f>
        <v>0</v>
      </c>
      <c r="J90" s="145">
        <f>IF(SUM('COPUS data entry'!H62:J62)&gt;0,1,0)</f>
        <v>0</v>
      </c>
    </row>
    <row r="91" spans="1:10">
      <c r="A91" s="14">
        <v>76</v>
      </c>
      <c r="B91" s="145">
        <f>IF('COPUS data entry'!B63=1,1,0)</f>
        <v>0</v>
      </c>
      <c r="C91" s="145">
        <f>IF(SUM('COPUS data entry'!C63:F63)&gt;0, 1, 0)</f>
        <v>0</v>
      </c>
      <c r="D91" s="145">
        <f>IF(SUM('COPUS data entry'!G63:L63)&gt;0,1,0)</f>
        <v>0</v>
      </c>
      <c r="E91" s="145">
        <f>IF(SUM('COPUS data entry'!M63:N63)&gt;0,1,0)</f>
        <v>0</v>
      </c>
      <c r="F91" s="70">
        <f>IF(SUM('COPUS data entry'!O63:Q63)&gt;0,1,0)</f>
        <v>0</v>
      </c>
      <c r="G91" s="70">
        <f>IF(SUM('COPUS data entry'!R63:W63)&gt;0,1,0)</f>
        <v>0</v>
      </c>
      <c r="H91" s="70">
        <f>IF('COPUS data entry'!X63=1,1,0)</f>
        <v>0</v>
      </c>
      <c r="I91" s="70">
        <f>IF(SUM('COPUS data entry'!Y63:Z63)&gt;0,1,0)</f>
        <v>0</v>
      </c>
      <c r="J91" s="145">
        <f>IF(SUM('COPUS data entry'!H63:J63)&gt;0,1,0)</f>
        <v>0</v>
      </c>
    </row>
    <row r="92" spans="1:10" ht="14.65" thickBot="1">
      <c r="A92" s="152" t="s">
        <v>69</v>
      </c>
      <c r="B92" s="145">
        <f>IF('COPUS data entry'!B64=1,1,0)</f>
        <v>0</v>
      </c>
      <c r="C92" s="145">
        <f>IF(SUM('COPUS data entry'!C64:F64)&gt;0, 1, 0)</f>
        <v>0</v>
      </c>
      <c r="D92" s="145">
        <f>IF(SUM('COPUS data entry'!G64:L64)&gt;0,1,0)</f>
        <v>0</v>
      </c>
      <c r="E92" s="145">
        <f>IF(SUM('COPUS data entry'!M64:N64)&gt;0,1,0)</f>
        <v>0</v>
      </c>
      <c r="F92" s="70">
        <f>IF(SUM('COPUS data entry'!O64:Q64)&gt;0,1,0)</f>
        <v>0</v>
      </c>
      <c r="G92" s="70">
        <f>IF(SUM('COPUS data entry'!R64:W64)&gt;0,1,0)</f>
        <v>0</v>
      </c>
      <c r="H92" s="70">
        <f>IF('COPUS data entry'!X64=1,1,0)</f>
        <v>0</v>
      </c>
      <c r="I92" s="70">
        <f>IF(SUM('COPUS data entry'!Y64:Z64)&gt;0,1,0)</f>
        <v>0</v>
      </c>
      <c r="J92" s="145">
        <f>IF(SUM('COPUS data entry'!H64:J64)&gt;0,1,0)</f>
        <v>0</v>
      </c>
    </row>
    <row r="93" spans="1:10" ht="15" thickTop="1" thickBot="1">
      <c r="A93" s="48"/>
      <c r="B93" s="145">
        <f>IF('COPUS data entry'!B65=1,1,0)</f>
        <v>0</v>
      </c>
      <c r="C93" s="145">
        <f>IF(SUM('COPUS data entry'!C65:F65)&gt;0, 1, 0)</f>
        <v>0</v>
      </c>
      <c r="D93" s="145">
        <f>IF(SUM('COPUS data entry'!G65:L65)&gt;0,1,0)</f>
        <v>0</v>
      </c>
      <c r="E93" s="145">
        <f>IF(SUM('COPUS data entry'!M65:N65)&gt;0,1,0)</f>
        <v>0</v>
      </c>
      <c r="F93" s="70">
        <f>IF(SUM('COPUS data entry'!O65:Q65)&gt;0,1,0)</f>
        <v>0</v>
      </c>
      <c r="G93" s="70">
        <f>IF(SUM('COPUS data entry'!R65:W65)&gt;0,1,0)</f>
        <v>0</v>
      </c>
      <c r="H93" s="70">
        <f>IF('COPUS data entry'!X65=1,1,0)</f>
        <v>0</v>
      </c>
      <c r="I93" s="70">
        <f>IF(SUM('COPUS data entry'!Y65:Z65)&gt;0,1,0)</f>
        <v>0</v>
      </c>
      <c r="J93" s="145">
        <f>IF(SUM('COPUS data entry'!H65:J65)&gt;0,1,0)</f>
        <v>0</v>
      </c>
    </row>
    <row r="94" spans="1:10" ht="15" thickTop="1" thickBot="1">
      <c r="A94" s="7" t="s">
        <v>25</v>
      </c>
      <c r="B94" s="145">
        <f>IF('COPUS data entry'!B66=1,1,0)</f>
        <v>0</v>
      </c>
      <c r="C94" s="145">
        <f>IF(SUM('COPUS data entry'!C66:F66)&gt;0, 1, 0)</f>
        <v>0</v>
      </c>
      <c r="D94" s="145">
        <f>IF(SUM('COPUS data entry'!G66:L66)&gt;0,1,0)</f>
        <v>0</v>
      </c>
      <c r="E94" s="145">
        <f>IF(SUM('COPUS data entry'!M66:N66)&gt;0,1,0)</f>
        <v>0</v>
      </c>
      <c r="F94" s="70">
        <f>IF(SUM('COPUS data entry'!O66:Q66)&gt;0,1,0)</f>
        <v>0</v>
      </c>
      <c r="G94" s="70">
        <f>IF(SUM('COPUS data entry'!R66:W66)&gt;0,1,0)</f>
        <v>0</v>
      </c>
      <c r="H94" s="70">
        <f>IF('COPUS data entry'!X66=1,1,0)</f>
        <v>0</v>
      </c>
      <c r="I94" s="70">
        <f>IF(SUM('COPUS data entry'!Y66:Z66)&gt;0,1,0)</f>
        <v>0</v>
      </c>
      <c r="J94" s="145">
        <f>IF(SUM('COPUS data entry'!H66:J66)&gt;0,1,0)</f>
        <v>0</v>
      </c>
    </row>
    <row r="95" spans="1:10" ht="14.65" thickTop="1">
      <c r="A95" s="151" t="s">
        <v>70</v>
      </c>
      <c r="B95" s="145">
        <f>IF('COPUS data entry'!B67=1,1,0)</f>
        <v>0</v>
      </c>
      <c r="C95" s="145">
        <f>IF(SUM('COPUS data entry'!C67:F67)&gt;0, 1, 0)</f>
        <v>0</v>
      </c>
      <c r="D95" s="145">
        <f>IF(SUM('COPUS data entry'!G67:L67)&gt;0,1,0)</f>
        <v>0</v>
      </c>
      <c r="E95" s="145">
        <f>IF(SUM('COPUS data entry'!M67:N67)&gt;0,1,0)</f>
        <v>0</v>
      </c>
      <c r="F95" s="70">
        <f>IF(SUM('COPUS data entry'!O67:Q67)&gt;0,1,0)</f>
        <v>0</v>
      </c>
      <c r="G95" s="70">
        <f>IF(SUM('COPUS data entry'!R67:W67)&gt;0,1,0)</f>
        <v>0</v>
      </c>
      <c r="H95" s="70">
        <f>IF('COPUS data entry'!X67=1,1,0)</f>
        <v>0</v>
      </c>
      <c r="I95" s="70">
        <f>IF(SUM('COPUS data entry'!Y67:Z67)&gt;0,1,0)</f>
        <v>0</v>
      </c>
      <c r="J95" s="145">
        <f>IF(SUM('COPUS data entry'!H67:J67)&gt;0,1,0)</f>
        <v>0</v>
      </c>
    </row>
    <row r="96" spans="1:10">
      <c r="A96" s="14">
        <v>82</v>
      </c>
      <c r="B96" s="145">
        <f>IF('COPUS data entry'!B68=1,1,0)</f>
        <v>0</v>
      </c>
      <c r="C96" s="145">
        <f>IF(SUM('COPUS data entry'!C68:F68)&gt;0, 1, 0)</f>
        <v>0</v>
      </c>
      <c r="D96" s="145">
        <f>IF(SUM('COPUS data entry'!G68:L68)&gt;0,1,0)</f>
        <v>0</v>
      </c>
      <c r="E96" s="145">
        <f>IF(SUM('COPUS data entry'!M68:N68)&gt;0,1,0)</f>
        <v>0</v>
      </c>
      <c r="F96" s="70">
        <f>IF(SUM('COPUS data entry'!O68:Q68)&gt;0,1,0)</f>
        <v>0</v>
      </c>
      <c r="G96" s="70">
        <f>IF(SUM('COPUS data entry'!R68:W68)&gt;0,1,0)</f>
        <v>0</v>
      </c>
      <c r="H96" s="70">
        <f>IF('COPUS data entry'!X68=1,1,0)</f>
        <v>0</v>
      </c>
      <c r="I96" s="70">
        <f>IF(SUM('COPUS data entry'!Y68:Z68)&gt;0,1,0)</f>
        <v>0</v>
      </c>
      <c r="J96" s="145">
        <f>IF(SUM('COPUS data entry'!H68:J68)&gt;0,1,0)</f>
        <v>0</v>
      </c>
    </row>
    <row r="97" spans="1:10">
      <c r="A97" s="14">
        <v>84</v>
      </c>
      <c r="B97" s="145">
        <f>IF('COPUS data entry'!B69=1,1,0)</f>
        <v>0</v>
      </c>
      <c r="C97" s="145">
        <f>IF(SUM('COPUS data entry'!C69:F69)&gt;0, 1, 0)</f>
        <v>0</v>
      </c>
      <c r="D97" s="145">
        <f>IF(SUM('COPUS data entry'!G69:L69)&gt;0,1,0)</f>
        <v>0</v>
      </c>
      <c r="E97" s="145">
        <f>IF(SUM('COPUS data entry'!M69:N69)&gt;0,1,0)</f>
        <v>0</v>
      </c>
      <c r="F97" s="70">
        <f>IF(SUM('COPUS data entry'!O69:Q69)&gt;0,1,0)</f>
        <v>0</v>
      </c>
      <c r="G97" s="70">
        <f>IF(SUM('COPUS data entry'!R69:W69)&gt;0,1,0)</f>
        <v>0</v>
      </c>
      <c r="H97" s="70">
        <f>IF('COPUS data entry'!X69=1,1,0)</f>
        <v>0</v>
      </c>
      <c r="I97" s="70">
        <f>IF(SUM('COPUS data entry'!Y69:Z69)&gt;0,1,0)</f>
        <v>0</v>
      </c>
      <c r="J97" s="145">
        <f>IF(SUM('COPUS data entry'!H69:J69)&gt;0,1,0)</f>
        <v>0</v>
      </c>
    </row>
    <row r="98" spans="1:10">
      <c r="A98" s="14">
        <v>86</v>
      </c>
      <c r="B98" s="145">
        <f>IF('COPUS data entry'!B70=1,1,0)</f>
        <v>0</v>
      </c>
      <c r="C98" s="145">
        <f>IF(SUM('COPUS data entry'!C70:F70)&gt;0, 1, 0)</f>
        <v>0</v>
      </c>
      <c r="D98" s="145">
        <f>IF(SUM('COPUS data entry'!G70:L70)&gt;0,1,0)</f>
        <v>0</v>
      </c>
      <c r="E98" s="145">
        <f>IF(SUM('COPUS data entry'!M70:N70)&gt;0,1,0)</f>
        <v>0</v>
      </c>
      <c r="F98" s="70">
        <f>IF(SUM('COPUS data entry'!O70:Q70)&gt;0,1,0)</f>
        <v>0</v>
      </c>
      <c r="G98" s="70">
        <f>IF(SUM('COPUS data entry'!R70:W70)&gt;0,1,0)</f>
        <v>0</v>
      </c>
      <c r="H98" s="70">
        <f>IF('COPUS data entry'!X70=1,1,0)</f>
        <v>0</v>
      </c>
      <c r="I98" s="70">
        <f>IF(SUM('COPUS data entry'!Y70:Z70)&gt;0,1,0)</f>
        <v>0</v>
      </c>
      <c r="J98" s="145">
        <f>IF(SUM('COPUS data entry'!H70:J70)&gt;0,1,0)</f>
        <v>0</v>
      </c>
    </row>
    <row r="99" spans="1:10" ht="14.65" thickBot="1">
      <c r="A99" s="15" t="s">
        <v>71</v>
      </c>
      <c r="B99" s="145">
        <f>IF('COPUS data entry'!B71=1,1,0)</f>
        <v>0</v>
      </c>
      <c r="C99" s="145">
        <f>IF(SUM('COPUS data entry'!C71:F71)&gt;0, 1, 0)</f>
        <v>0</v>
      </c>
      <c r="D99" s="145">
        <f>IF(SUM('COPUS data entry'!G71:L71)&gt;0,1,0)</f>
        <v>0</v>
      </c>
      <c r="E99" s="145">
        <f>IF(SUM('COPUS data entry'!M71:N71)&gt;0,1,0)</f>
        <v>0</v>
      </c>
      <c r="F99" s="70">
        <f>IF(SUM('COPUS data entry'!O71:Q71)&gt;0,1,0)</f>
        <v>0</v>
      </c>
      <c r="G99" s="70">
        <f>IF(SUM('COPUS data entry'!R71:W71)&gt;0,1,0)</f>
        <v>0</v>
      </c>
      <c r="H99" s="70">
        <f>IF('COPUS data entry'!X71=1,1,0)</f>
        <v>0</v>
      </c>
      <c r="I99" s="70">
        <f>IF(SUM('COPUS data entry'!Y71:Z71)&gt;0,1,0)</f>
        <v>0</v>
      </c>
      <c r="J99" s="145">
        <f>IF(SUM('COPUS data entry'!H71:J71)&gt;0,1,0)</f>
        <v>0</v>
      </c>
    </row>
    <row r="100" spans="1:10" ht="15" thickTop="1" thickBot="1">
      <c r="A100" s="150"/>
      <c r="B100" s="145">
        <f>IF('COPUS data entry'!B72=1,1,0)</f>
        <v>0</v>
      </c>
      <c r="C100" s="145">
        <f>IF(SUM('COPUS data entry'!C72:F72)&gt;0, 1, 0)</f>
        <v>0</v>
      </c>
      <c r="D100" s="145">
        <f>IF(SUM('COPUS data entry'!G72:L72)&gt;0,1,0)</f>
        <v>0</v>
      </c>
      <c r="E100" s="145">
        <f>IF(SUM('COPUS data entry'!M72:N72)&gt;0,1,0)</f>
        <v>0</v>
      </c>
      <c r="F100" s="70">
        <f>IF(SUM('COPUS data entry'!O72:Q72)&gt;0,1,0)</f>
        <v>0</v>
      </c>
      <c r="G100" s="70">
        <f>IF(SUM('COPUS data entry'!R72:W72)&gt;0,1,0)</f>
        <v>0</v>
      </c>
      <c r="H100" s="70">
        <f>IF('COPUS data entry'!X72=1,1,0)</f>
        <v>0</v>
      </c>
      <c r="I100" s="70">
        <f>IF(SUM('COPUS data entry'!Y72:Z72)&gt;0,1,0)</f>
        <v>0</v>
      </c>
      <c r="J100" s="145">
        <f>IF(SUM('COPUS data entry'!H72:J72)&gt;0,1,0)</f>
        <v>0</v>
      </c>
    </row>
    <row r="101" spans="1:10" ht="14.65" thickTop="1">
      <c r="A101" s="151" t="s">
        <v>72</v>
      </c>
      <c r="B101" s="145">
        <f>IF('COPUS data entry'!B73=1,1,0)</f>
        <v>0</v>
      </c>
      <c r="C101" s="145">
        <f>IF(SUM('COPUS data entry'!C73:F73)&gt;0, 1, 0)</f>
        <v>0</v>
      </c>
      <c r="D101" s="145">
        <f>IF(SUM('COPUS data entry'!G73:L73)&gt;0,1,0)</f>
        <v>0</v>
      </c>
      <c r="E101" s="145">
        <f>IF(SUM('COPUS data entry'!M73:N73)&gt;0,1,0)</f>
        <v>0</v>
      </c>
      <c r="F101" s="70">
        <f>IF(SUM('COPUS data entry'!O73:Q73)&gt;0,1,0)</f>
        <v>0</v>
      </c>
      <c r="G101" s="70">
        <f>IF(SUM('COPUS data entry'!R73:W73)&gt;0,1,0)</f>
        <v>0</v>
      </c>
      <c r="H101" s="70">
        <f>IF('COPUS data entry'!X73=1,1,0)</f>
        <v>0</v>
      </c>
      <c r="I101" s="70">
        <f>IF(SUM('COPUS data entry'!Y73:Z73)&gt;0,1,0)</f>
        <v>0</v>
      </c>
      <c r="J101" s="145">
        <f>IF(SUM('COPUS data entry'!H73:J73)&gt;0,1,0)</f>
        <v>0</v>
      </c>
    </row>
    <row r="102" spans="1:10">
      <c r="A102" s="14">
        <v>92</v>
      </c>
      <c r="B102" s="145">
        <f>IF('COPUS data entry'!B74=1,1,0)</f>
        <v>0</v>
      </c>
      <c r="C102" s="145">
        <f>IF(SUM('COPUS data entry'!C74:F74)&gt;0, 1, 0)</f>
        <v>0</v>
      </c>
      <c r="D102" s="145">
        <f>IF(SUM('COPUS data entry'!G74:L74)&gt;0,1,0)</f>
        <v>0</v>
      </c>
      <c r="E102" s="145">
        <f>IF(SUM('COPUS data entry'!M74:N74)&gt;0,1,0)</f>
        <v>0</v>
      </c>
      <c r="F102" s="70">
        <f>IF(SUM('COPUS data entry'!O74:Q74)&gt;0,1,0)</f>
        <v>0</v>
      </c>
      <c r="G102" s="70">
        <f>IF(SUM('COPUS data entry'!R74:W74)&gt;0,1,0)</f>
        <v>0</v>
      </c>
      <c r="H102" s="70">
        <f>IF('COPUS data entry'!X74=1,1,0)</f>
        <v>0</v>
      </c>
      <c r="I102" s="70">
        <f>IF(SUM('COPUS data entry'!Y74:Z74)&gt;0,1,0)</f>
        <v>0</v>
      </c>
      <c r="J102" s="145">
        <f>IF(SUM('COPUS data entry'!H74:J74)&gt;0,1,0)</f>
        <v>0</v>
      </c>
    </row>
    <row r="103" spans="1:10">
      <c r="A103" s="14">
        <v>94</v>
      </c>
      <c r="B103" s="145">
        <f>IF('COPUS data entry'!B75=1,1,0)</f>
        <v>0</v>
      </c>
      <c r="C103" s="145">
        <f>IF(SUM('COPUS data entry'!C75:F75)&gt;0, 1, 0)</f>
        <v>0</v>
      </c>
      <c r="D103" s="145">
        <f>IF(SUM('COPUS data entry'!G75:L75)&gt;0,1,0)</f>
        <v>0</v>
      </c>
      <c r="E103" s="145">
        <f>IF(SUM('COPUS data entry'!M75:N75)&gt;0,1,0)</f>
        <v>0</v>
      </c>
      <c r="F103" s="70">
        <f>IF(SUM('COPUS data entry'!O75:Q75)&gt;0,1,0)</f>
        <v>0</v>
      </c>
      <c r="G103" s="70">
        <f>IF(SUM('COPUS data entry'!R75:W75)&gt;0,1,0)</f>
        <v>0</v>
      </c>
      <c r="H103" s="70">
        <f>IF('COPUS data entry'!X75=1,1,0)</f>
        <v>0</v>
      </c>
      <c r="I103" s="70">
        <f>IF(SUM('COPUS data entry'!Y75:Z75)&gt;0,1,0)</f>
        <v>0</v>
      </c>
      <c r="J103" s="145">
        <f>IF(SUM('COPUS data entry'!H75:J75)&gt;0,1,0)</f>
        <v>0</v>
      </c>
    </row>
    <row r="104" spans="1:10">
      <c r="A104" s="14">
        <v>96</v>
      </c>
      <c r="B104" s="145">
        <f>IF('COPUS data entry'!B76=1,1,0)</f>
        <v>0</v>
      </c>
      <c r="C104" s="145">
        <f>IF(SUM('COPUS data entry'!C76:F76)&gt;0, 1, 0)</f>
        <v>0</v>
      </c>
      <c r="D104" s="145">
        <f>IF(SUM('COPUS data entry'!G76:L76)&gt;0,1,0)</f>
        <v>0</v>
      </c>
      <c r="E104" s="145">
        <f>IF(SUM('COPUS data entry'!M76:N76)&gt;0,1,0)</f>
        <v>0</v>
      </c>
      <c r="F104" s="70">
        <f>IF(SUM('COPUS data entry'!O76:Q76)&gt;0,1,0)</f>
        <v>0</v>
      </c>
      <c r="G104" s="70">
        <f>IF(SUM('COPUS data entry'!R76:W76)&gt;0,1,0)</f>
        <v>0</v>
      </c>
      <c r="H104" s="70">
        <f>IF('COPUS data entry'!X76=1,1,0)</f>
        <v>0</v>
      </c>
      <c r="I104" s="70">
        <f>IF(SUM('COPUS data entry'!Y76:Z76)&gt;0,1,0)</f>
        <v>0</v>
      </c>
      <c r="J104" s="145">
        <f>IF(SUM('COPUS data entry'!H76:J76)&gt;0,1,0)</f>
        <v>0</v>
      </c>
    </row>
    <row r="105" spans="1:10" ht="14.65" thickBot="1">
      <c r="A105" s="152" t="s">
        <v>73</v>
      </c>
      <c r="B105" s="145">
        <f>IF('COPUS data entry'!B77=1,1,0)</f>
        <v>0</v>
      </c>
      <c r="C105" s="145">
        <f>IF(SUM('COPUS data entry'!C77:F77)&gt;0, 1, 0)</f>
        <v>0</v>
      </c>
      <c r="D105" s="145">
        <f>IF(SUM('COPUS data entry'!G77:L77)&gt;0,1,0)</f>
        <v>0</v>
      </c>
      <c r="E105" s="145">
        <f>IF(SUM('COPUS data entry'!M77:N77)&gt;0,1,0)</f>
        <v>0</v>
      </c>
      <c r="F105" s="70">
        <f>IF(SUM('COPUS data entry'!O77:Q77)&gt;0,1,0)</f>
        <v>0</v>
      </c>
      <c r="G105" s="70">
        <f>IF(SUM('COPUS data entry'!R77:W77)&gt;0,1,0)</f>
        <v>0</v>
      </c>
      <c r="H105" s="70">
        <f>IF('COPUS data entry'!X77=1,1,0)</f>
        <v>0</v>
      </c>
      <c r="I105" s="70">
        <f>IF(SUM('COPUS data entry'!Y77:Z77)&gt;0,1,0)</f>
        <v>0</v>
      </c>
      <c r="J105" s="145">
        <f>IF(SUM('COPUS data entry'!H77:J77)&gt;0,1,0)</f>
        <v>0</v>
      </c>
    </row>
    <row r="106" spans="1:10" ht="15" thickTop="1" thickBot="1">
      <c r="A106" s="1"/>
      <c r="B106" s="145">
        <f>IF('COPUS data entry'!B78=1,1,0)</f>
        <v>0</v>
      </c>
      <c r="C106" s="145">
        <f>IF(SUM('COPUS data entry'!C78:F78)&gt;0, 1, 0)</f>
        <v>0</v>
      </c>
      <c r="D106" s="145">
        <f>IF(SUM('COPUS data entry'!G78:L78)&gt;0,1,0)</f>
        <v>0</v>
      </c>
      <c r="E106" s="145">
        <f>IF(SUM('COPUS data entry'!M78:N78)&gt;0,1,0)</f>
        <v>0</v>
      </c>
      <c r="F106" s="70">
        <f>IF(SUM('COPUS data entry'!O78:Q78)&gt;0,1,0)</f>
        <v>0</v>
      </c>
      <c r="G106" s="70">
        <f>IF(SUM('COPUS data entry'!R78:W78)&gt;0,1,0)</f>
        <v>0</v>
      </c>
      <c r="H106" s="70">
        <f>IF('COPUS data entry'!X78=1,1,0)</f>
        <v>0</v>
      </c>
      <c r="I106" s="70">
        <f>IF(SUM('COPUS data entry'!Y78:Z78)&gt;0,1,0)</f>
        <v>0</v>
      </c>
      <c r="J106" s="145">
        <f>IF(SUM('COPUS data entry'!H78:J78)&gt;0,1,0)</f>
        <v>0</v>
      </c>
    </row>
    <row r="107" spans="1:10" ht="14.65" thickTop="1">
      <c r="A107" s="151" t="s">
        <v>74</v>
      </c>
      <c r="B107" s="145">
        <f>IF('COPUS data entry'!B79=1,1,0)</f>
        <v>0</v>
      </c>
      <c r="C107" s="145">
        <f>IF(SUM('COPUS data entry'!C79:F79)&gt;0, 1, 0)</f>
        <v>0</v>
      </c>
      <c r="D107" s="145">
        <f>IF(SUM('COPUS data entry'!G79:L79)&gt;0,1,0)</f>
        <v>0</v>
      </c>
      <c r="E107" s="145">
        <f>IF(SUM('COPUS data entry'!M79:N79)&gt;0,1,0)</f>
        <v>0</v>
      </c>
      <c r="F107" s="70">
        <f>IF(SUM('COPUS data entry'!O79:Q79)&gt;0,1,0)</f>
        <v>0</v>
      </c>
      <c r="G107" s="70">
        <f>IF(SUM('COPUS data entry'!R79:W79)&gt;0,1,0)</f>
        <v>0</v>
      </c>
      <c r="H107" s="70">
        <f>IF('COPUS data entry'!X79=1,1,0)</f>
        <v>0</v>
      </c>
      <c r="I107" s="70">
        <f>IF(SUM('COPUS data entry'!Y79:Z79)&gt;0,1,0)</f>
        <v>0</v>
      </c>
      <c r="J107" s="145">
        <f>IF(SUM('COPUS data entry'!H79:J79)&gt;0,1,0)</f>
        <v>0</v>
      </c>
    </row>
    <row r="108" spans="1:10">
      <c r="A108" s="14">
        <v>102</v>
      </c>
      <c r="B108" s="145">
        <f>IF('COPUS data entry'!B80=1,1,0)</f>
        <v>0</v>
      </c>
      <c r="C108" s="145">
        <f>IF(SUM('COPUS data entry'!C80:F80)&gt;0, 1, 0)</f>
        <v>0</v>
      </c>
      <c r="D108" s="145">
        <f>IF(SUM('COPUS data entry'!G80:L80)&gt;0,1,0)</f>
        <v>0</v>
      </c>
      <c r="E108" s="145">
        <f>IF(SUM('COPUS data entry'!M80:N80)&gt;0,1,0)</f>
        <v>0</v>
      </c>
      <c r="F108" s="70">
        <f>IF(SUM('COPUS data entry'!O80:Q80)&gt;0,1,0)</f>
        <v>0</v>
      </c>
      <c r="G108" s="70">
        <f>IF(SUM('COPUS data entry'!R80:W80)&gt;0,1,0)</f>
        <v>0</v>
      </c>
      <c r="H108" s="70">
        <f>IF('COPUS data entry'!X80=1,1,0)</f>
        <v>0</v>
      </c>
      <c r="I108" s="70">
        <f>IF(SUM('COPUS data entry'!Y80:Z80)&gt;0,1,0)</f>
        <v>0</v>
      </c>
      <c r="J108" s="145">
        <f>IF(SUM('COPUS data entry'!H80:J80)&gt;0,1,0)</f>
        <v>0</v>
      </c>
    </row>
    <row r="109" spans="1:10">
      <c r="A109" s="14">
        <v>104</v>
      </c>
      <c r="B109" s="145">
        <f>IF('COPUS data entry'!B81=1,1,0)</f>
        <v>0</v>
      </c>
      <c r="C109" s="145">
        <f>IF(SUM('COPUS data entry'!C81:F81)&gt;0, 1, 0)</f>
        <v>0</v>
      </c>
      <c r="D109" s="145">
        <f>IF(SUM('COPUS data entry'!G81:L81)&gt;0,1,0)</f>
        <v>0</v>
      </c>
      <c r="E109" s="145">
        <f>IF(SUM('COPUS data entry'!M81:N81)&gt;0,1,0)</f>
        <v>0</v>
      </c>
      <c r="F109" s="70">
        <f>IF(SUM('COPUS data entry'!O81:Q81)&gt;0,1,0)</f>
        <v>0</v>
      </c>
      <c r="G109" s="70">
        <f>IF(SUM('COPUS data entry'!R81:W81)&gt;0,1,0)</f>
        <v>0</v>
      </c>
      <c r="H109" s="70">
        <f>IF('COPUS data entry'!X81=1,1,0)</f>
        <v>0</v>
      </c>
      <c r="I109" s="70">
        <f>IF(SUM('COPUS data entry'!Y81:Z81)&gt;0,1,0)</f>
        <v>0</v>
      </c>
      <c r="J109" s="145">
        <f>IF(SUM('COPUS data entry'!H81:J81)&gt;0,1,0)</f>
        <v>0</v>
      </c>
    </row>
    <row r="110" spans="1:10">
      <c r="A110" s="14">
        <v>106</v>
      </c>
      <c r="B110" s="145">
        <f>IF('COPUS data entry'!B82=1,1,0)</f>
        <v>0</v>
      </c>
      <c r="C110" s="145">
        <f>IF(SUM('COPUS data entry'!C82:F82)&gt;0, 1, 0)</f>
        <v>0</v>
      </c>
      <c r="D110" s="145">
        <f>IF(SUM('COPUS data entry'!G82:L82)&gt;0,1,0)</f>
        <v>0</v>
      </c>
      <c r="E110" s="145">
        <f>IF(SUM('COPUS data entry'!M82:N82)&gt;0,1,0)</f>
        <v>0</v>
      </c>
      <c r="F110" s="70">
        <f>IF(SUM('COPUS data entry'!O82:Q82)&gt;0,1,0)</f>
        <v>0</v>
      </c>
      <c r="G110" s="70">
        <f>IF(SUM('COPUS data entry'!R82:W82)&gt;0,1,0)</f>
        <v>0</v>
      </c>
      <c r="H110" s="70">
        <f>IF('COPUS data entry'!X82=1,1,0)</f>
        <v>0</v>
      </c>
      <c r="I110" s="70">
        <f>IF(SUM('COPUS data entry'!Y82:Z82)&gt;0,1,0)</f>
        <v>0</v>
      </c>
      <c r="J110" s="145">
        <f>IF(SUM('COPUS data entry'!H82:J82)&gt;0,1,0)</f>
        <v>0</v>
      </c>
    </row>
    <row r="111" spans="1:10" ht="14.65" thickBot="1">
      <c r="A111" s="153" t="s">
        <v>75</v>
      </c>
      <c r="B111" s="145">
        <f>IF('COPUS data entry'!B83=1,1,0)</f>
        <v>0</v>
      </c>
      <c r="C111" s="145">
        <f>IF(SUM('COPUS data entry'!C83:F83)&gt;0, 1, 0)</f>
        <v>0</v>
      </c>
      <c r="D111" s="145">
        <f>IF(SUM('COPUS data entry'!G83:L83)&gt;0,1,0)</f>
        <v>0</v>
      </c>
      <c r="E111" s="145">
        <f>IF(SUM('COPUS data entry'!M83:N83)&gt;0,1,0)</f>
        <v>0</v>
      </c>
      <c r="F111" s="70">
        <f>IF(SUM('COPUS data entry'!O83:Q83)&gt;0,1,0)</f>
        <v>0</v>
      </c>
      <c r="G111" s="70">
        <f>IF(SUM('COPUS data entry'!R83:W83)&gt;0,1,0)</f>
        <v>0</v>
      </c>
      <c r="H111" s="70">
        <f>IF('COPUS data entry'!X83=1,1,0)</f>
        <v>0</v>
      </c>
      <c r="I111" s="70">
        <f>IF(SUM('COPUS data entry'!Y83:Z83)&gt;0,1,0)</f>
        <v>0</v>
      </c>
      <c r="J111" s="145">
        <f>IF(SUM('COPUS data entry'!H83:J83)&gt;0,1,0)</f>
        <v>0</v>
      </c>
    </row>
    <row r="112" spans="1:10">
      <c r="A112" t="s">
        <v>76</v>
      </c>
      <c r="B112" s="145">
        <f>SUM(B44:B111)</f>
        <v>0</v>
      </c>
      <c r="C112" s="145">
        <f t="shared" ref="C112:I112" si="2">SUM(C44:C111)</f>
        <v>0</v>
      </c>
      <c r="D112" s="145">
        <f t="shared" si="2"/>
        <v>0</v>
      </c>
      <c r="E112" s="145">
        <f t="shared" si="2"/>
        <v>0</v>
      </c>
      <c r="F112" s="70">
        <f t="shared" si="2"/>
        <v>0</v>
      </c>
      <c r="G112" s="70">
        <f t="shared" si="2"/>
        <v>0</v>
      </c>
      <c r="H112" s="70">
        <f t="shared" si="2"/>
        <v>0</v>
      </c>
      <c r="I112" s="70">
        <f t="shared" si="2"/>
        <v>0</v>
      </c>
      <c r="J112" s="145">
        <f>IF(SUM('COPUS data entry'!H84:J84)&gt;0,1,0)</f>
        <v>0</v>
      </c>
    </row>
    <row r="113" spans="1:10">
      <c r="A113" t="s">
        <v>158</v>
      </c>
      <c r="B113" s="170">
        <f>'COPUS data entry'!AE84</f>
        <v>0</v>
      </c>
      <c r="C113" s="170"/>
      <c r="D113" s="170"/>
      <c r="E113" s="170"/>
      <c r="F113" s="170"/>
      <c r="G113" s="170"/>
      <c r="H113" s="170"/>
      <c r="I113" s="170"/>
      <c r="J113" s="170"/>
    </row>
    <row r="114" spans="1:10">
      <c r="A114" t="s">
        <v>159</v>
      </c>
      <c r="B114" s="170"/>
      <c r="C114" s="170"/>
      <c r="D114" s="170"/>
      <c r="E114" s="170"/>
      <c r="F114" s="154" t="e">
        <f>F112/$B$113</f>
        <v>#DIV/0!</v>
      </c>
      <c r="G114" s="154" t="e">
        <f>G112/$B$113</f>
        <v>#DIV/0!</v>
      </c>
      <c r="H114" s="154" t="e">
        <f>H112/$B$113</f>
        <v>#DIV/0!</v>
      </c>
      <c r="I114" s="154" t="e">
        <f>I112/$B$113</f>
        <v>#DIV/0!</v>
      </c>
      <c r="J114" s="170"/>
    </row>
    <row r="115" spans="1:10">
      <c r="A115" t="s">
        <v>160</v>
      </c>
      <c r="B115" s="155" t="e">
        <f>B112/$B$113</f>
        <v>#DIV/0!</v>
      </c>
      <c r="C115" s="155" t="e">
        <f>C112/$B$113</f>
        <v>#DIV/0!</v>
      </c>
      <c r="D115" s="155" t="e">
        <f>D112/$B$113</f>
        <v>#DIV/0!</v>
      </c>
      <c r="E115" s="155" t="e">
        <f>E112/$B$113</f>
        <v>#DIV/0!</v>
      </c>
      <c r="F115" s="170"/>
      <c r="G115" s="170"/>
      <c r="H115" s="170"/>
      <c r="I115" s="170"/>
      <c r="J115" s="155" t="e">
        <f>J112/$B$113</f>
        <v>#DIV/0!</v>
      </c>
    </row>
  </sheetData>
  <mergeCells count="5">
    <mergeCell ref="B2:N2"/>
    <mergeCell ref="O2:Z2"/>
    <mergeCell ref="B42:E42"/>
    <mergeCell ref="F42:I42"/>
    <mergeCell ref="A1:U1"/>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E3"/>
  <sheetViews>
    <sheetView workbookViewId="0" xr3:uid="{78B4E459-6924-5F8B-B7BA-2DD04133E49E}">
      <selection activeCell="H3" sqref="H3"/>
    </sheetView>
  </sheetViews>
  <sheetFormatPr defaultColWidth="8.7109375" defaultRowHeight="14.25"/>
  <cols>
    <col min="1" max="1" width="32.140625" customWidth="1"/>
    <col min="2" max="8" width="22.7109375" customWidth="1"/>
    <col min="9" max="9" width="17.7109375" customWidth="1"/>
    <col min="10" max="35" width="13.7109375" customWidth="1"/>
  </cols>
  <sheetData>
    <row r="1" spans="1:187" ht="51" customHeight="1">
      <c r="A1" s="248" t="s">
        <v>161</v>
      </c>
      <c r="B1" s="250" t="s">
        <v>162</v>
      </c>
      <c r="C1" s="174" t="s">
        <v>163</v>
      </c>
      <c r="D1" s="174" t="s">
        <v>164</v>
      </c>
      <c r="E1" s="174" t="s">
        <v>165</v>
      </c>
      <c r="F1" s="174" t="s">
        <v>166</v>
      </c>
      <c r="G1" s="174" t="s">
        <v>167</v>
      </c>
      <c r="H1" s="161" t="s">
        <v>168</v>
      </c>
      <c r="I1" s="162" t="s">
        <v>169</v>
      </c>
      <c r="J1" s="162"/>
      <c r="K1" s="162"/>
      <c r="L1" s="162"/>
      <c r="M1" s="162"/>
      <c r="N1" s="162"/>
      <c r="O1" s="162"/>
      <c r="P1" s="162"/>
      <c r="Q1" s="162"/>
      <c r="R1" s="162"/>
      <c r="S1" s="162"/>
      <c r="T1" s="162"/>
      <c r="U1" s="162"/>
      <c r="V1" s="162"/>
      <c r="W1" s="162"/>
      <c r="X1" s="162"/>
      <c r="Y1" s="162"/>
      <c r="Z1" s="162"/>
      <c r="AA1" s="162"/>
      <c r="AB1" s="162"/>
      <c r="AC1" s="162"/>
      <c r="AD1" s="162"/>
      <c r="AE1" s="162"/>
      <c r="AF1" s="162"/>
      <c r="AG1" s="162"/>
      <c r="AH1" s="162"/>
    </row>
    <row r="2" spans="1:187" s="160" customFormat="1">
      <c r="A2" s="249"/>
      <c r="B2" s="250"/>
      <c r="C2" s="174"/>
      <c r="D2" s="174"/>
      <c r="E2" s="174"/>
      <c r="F2" s="174"/>
      <c r="G2" s="174"/>
      <c r="H2" s="161"/>
      <c r="I2" s="163" t="s">
        <v>170</v>
      </c>
      <c r="J2" s="163" t="s">
        <v>171</v>
      </c>
      <c r="K2" s="163" t="s">
        <v>172</v>
      </c>
      <c r="L2" s="163" t="s">
        <v>173</v>
      </c>
      <c r="M2" s="163" t="s">
        <v>174</v>
      </c>
      <c r="N2" s="163" t="s">
        <v>175</v>
      </c>
      <c r="O2" s="163" t="s">
        <v>176</v>
      </c>
      <c r="P2" s="163" t="s">
        <v>177</v>
      </c>
      <c r="Q2" s="163" t="s">
        <v>178</v>
      </c>
      <c r="R2" s="163" t="s">
        <v>179</v>
      </c>
      <c r="S2" s="163" t="s">
        <v>180</v>
      </c>
      <c r="T2" s="163" t="s">
        <v>181</v>
      </c>
      <c r="U2" s="163" t="s">
        <v>182</v>
      </c>
      <c r="V2" s="163" t="s">
        <v>183</v>
      </c>
      <c r="W2" s="163" t="s">
        <v>184</v>
      </c>
      <c r="X2" s="163" t="s">
        <v>185</v>
      </c>
      <c r="Y2" s="163" t="s">
        <v>186</v>
      </c>
      <c r="Z2" s="163" t="s">
        <v>187</v>
      </c>
      <c r="AA2" s="163" t="s">
        <v>188</v>
      </c>
      <c r="AB2" s="163" t="s">
        <v>189</v>
      </c>
      <c r="AC2" s="163" t="s">
        <v>190</v>
      </c>
      <c r="AD2" s="163" t="s">
        <v>191</v>
      </c>
      <c r="AE2" s="163" t="s">
        <v>192</v>
      </c>
      <c r="AF2" s="163" t="s">
        <v>193</v>
      </c>
      <c r="AG2" s="163" t="s">
        <v>194</v>
      </c>
      <c r="AH2" s="163" t="s">
        <v>195</v>
      </c>
      <c r="AI2" s="164" t="s">
        <v>196</v>
      </c>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row>
    <row r="3" spans="1:187">
      <c r="B3" t="str">
        <f>'COPUS data entry'!E4</f>
        <v>Research Intensive</v>
      </c>
      <c r="C3">
        <f>'COPUS data entry'!M4</f>
        <v>0</v>
      </c>
      <c r="D3">
        <f>'COPUS data entry'!I3</f>
        <v>0</v>
      </c>
      <c r="E3" t="str">
        <f>'COPUS data entry'!Y4</f>
        <v>Freshman</v>
      </c>
      <c r="F3" t="str">
        <f>'COPUS data entry'!X3</f>
        <v>large</v>
      </c>
      <c r="G3" t="str">
        <f>'COPUS data entry'!F5</f>
        <v>Fixed Seats</v>
      </c>
      <c r="H3">
        <f>'COPUS data entry'!P3</f>
        <v>0</v>
      </c>
      <c r="I3" s="165" t="e">
        <f>'Percent of time intervals graph'!B7</f>
        <v>#DIV/0!</v>
      </c>
      <c r="J3" s="165" t="e">
        <f>'Percent of time intervals graph'!G7</f>
        <v>#DIV/0!</v>
      </c>
      <c r="K3" s="165" t="e">
        <f>'Percent of time intervals graph'!C7</f>
        <v>#DIV/0!</v>
      </c>
      <c r="L3" s="165" t="e">
        <f>'Percent of time intervals graph'!D7</f>
        <v>#DIV/0!</v>
      </c>
      <c r="M3" s="165" t="e">
        <f>'Percent of time intervals graph'!K7</f>
        <v>#DIV/0!</v>
      </c>
      <c r="N3" s="165" t="e">
        <f>'Percent of time intervals graph'!H7</f>
        <v>#DIV/0!</v>
      </c>
      <c r="O3" s="165" t="e">
        <f>'Percent of time intervals graph'!I7</f>
        <v>#DIV/0!</v>
      </c>
      <c r="P3" s="165" t="e">
        <f>'Percent of time intervals graph'!J7</f>
        <v>#DIV/0!</v>
      </c>
      <c r="Q3" s="165" t="e">
        <f>'Percent of time intervals graph'!J115</f>
        <v>#DIV/0!</v>
      </c>
      <c r="R3" s="165" t="e">
        <f>'Percent of time intervals graph'!E7</f>
        <v>#DIV/0!</v>
      </c>
      <c r="S3" s="165" t="e">
        <f>'Percent of time intervals graph'!F7</f>
        <v>#DIV/0!</v>
      </c>
      <c r="T3" s="165" t="e">
        <f>'Percent of time intervals graph'!L7</f>
        <v>#DIV/0!</v>
      </c>
      <c r="U3" s="165" t="e">
        <f>'Percent of time intervals graph'!M7</f>
        <v>#DIV/0!</v>
      </c>
      <c r="V3" s="165" t="e">
        <f>'Percent of time intervals graph'!N7</f>
        <v>#DIV/0!</v>
      </c>
      <c r="W3" s="165" t="e">
        <f>'Percent of time intervals graph'!O6</f>
        <v>#DIV/0!</v>
      </c>
      <c r="X3" s="165" t="e">
        <f>'Percent of time intervals graph'!P6</f>
        <v>#DIV/0!</v>
      </c>
      <c r="Y3" s="165" t="e">
        <f>'Percent of time intervals graph'!Q6</f>
        <v>#DIV/0!</v>
      </c>
      <c r="Z3" s="165" t="e">
        <f>'Percent of time intervals graph'!S6</f>
        <v>#DIV/0!</v>
      </c>
      <c r="AA3" s="165" t="e">
        <f>'Percent of time intervals graph'!T6</f>
        <v>#DIV/0!</v>
      </c>
      <c r="AB3" s="165" t="e">
        <f>'Percent of time intervals graph'!U6</f>
        <v>#DIV/0!</v>
      </c>
      <c r="AC3" s="165" t="e">
        <f>'Percent of time intervals graph'!R6</f>
        <v>#DIV/0!</v>
      </c>
      <c r="AD3" s="165" t="e">
        <f>'Percent of time intervals graph'!V6</f>
        <v>#DIV/0!</v>
      </c>
      <c r="AE3" s="165" t="e">
        <f>'Percent of time intervals graph'!W6</f>
        <v>#DIV/0!</v>
      </c>
      <c r="AF3" s="165" t="e">
        <f>'Percent of time intervals graph'!X6</f>
        <v>#DIV/0!</v>
      </c>
      <c r="AG3" s="165" t="e">
        <f>'Percent of time intervals graph'!Y6</f>
        <v>#DIV/0!</v>
      </c>
      <c r="AH3" s="165" t="e">
        <f>'Percent of time intervals graph'!Z6</f>
        <v>#DIV/0!</v>
      </c>
    </row>
  </sheetData>
  <mergeCells count="2">
    <mergeCell ref="A1:A2"/>
    <mergeCell ref="B1:B2"/>
  </mergeCells>
  <dataValidations count="2">
    <dataValidation type="list" allowBlank="1" showInputMessage="1" showErrorMessage="1" sqref="D1024:D1109" xr:uid="{00000000-0002-0000-0500-000000000000}">
      <formula1>"Freshman, Sophomore, Junior, Senior, Senior/graduate, Graduate"</formula1>
    </dataValidation>
    <dataValidation type="list" allowBlank="1" showInputMessage="1" showErrorMessage="1" sqref="A1024:A1109" xr:uid="{00000000-0002-0000-0500-000001000000}">
      <formula1>"Research Intensive, Comprehensive, Four-Year University/College, Community College, High School "</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Vaggalis, Kathryn Elaine</cp:lastModifiedBy>
  <cp:revision/>
  <dcterms:created xsi:type="dcterms:W3CDTF">2006-09-16T00:00:00Z</dcterms:created>
  <dcterms:modified xsi:type="dcterms:W3CDTF">2017-11-02T19:13:45Z</dcterms:modified>
  <cp:category/>
  <cp:contentStatus/>
</cp:coreProperties>
</file>